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olympiacollege-my.sharepoint.com/personal/klaasenf_rvcdehef_nl/Documents/Documents/"/>
    </mc:Choice>
  </mc:AlternateContent>
  <xr:revisionPtr revIDLastSave="0" documentId="8_{2934FB32-C7A4-4046-B15E-C8429F034D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K" sheetId="13" r:id="rId1"/>
    <sheet name="GL-TL" sheetId="5" r:id="rId2"/>
    <sheet name="ISK" sheetId="7" r:id="rId3"/>
  </sheets>
  <definedNames>
    <definedName name="_xlnm.Print_Area" localSheetId="0">BK!$A$1:$O$25</definedName>
    <definedName name="_xlnm.Print_Area" localSheetId="1">'GL-TL'!$A$1:$N$28</definedName>
    <definedName name="_xlnm.Print_Area" localSheetId="2">ISK!$A$1:$T$22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5" i="13" l="1"/>
  <c r="F155" i="13"/>
  <c r="F156" i="13" s="1"/>
  <c r="C155" i="13"/>
  <c r="B155" i="13"/>
  <c r="B156" i="13" s="1"/>
  <c r="F133" i="13"/>
  <c r="K132" i="13"/>
  <c r="J132" i="13"/>
  <c r="J133" i="13" s="1"/>
  <c r="G132" i="13"/>
  <c r="F132" i="13"/>
  <c r="C132" i="13"/>
  <c r="B132" i="13"/>
  <c r="B133" i="13" s="1"/>
  <c r="B108" i="13"/>
  <c r="G107" i="13"/>
  <c r="F107" i="13"/>
  <c r="F108" i="13" s="1"/>
  <c r="C107" i="13"/>
  <c r="B107" i="13"/>
  <c r="F80" i="13"/>
  <c r="B80" i="13"/>
  <c r="K79" i="13"/>
  <c r="J79" i="13"/>
  <c r="J80" i="13" s="1"/>
  <c r="G79" i="13"/>
  <c r="F79" i="13"/>
  <c r="C79" i="13"/>
  <c r="B79" i="13"/>
  <c r="C53" i="5"/>
  <c r="B53" i="5"/>
  <c r="B54" i="5" s="1"/>
  <c r="B22" i="13"/>
  <c r="C22" i="13"/>
  <c r="F22" i="13"/>
  <c r="F23" i="13" s="1"/>
  <c r="G22" i="13"/>
  <c r="J22" i="13"/>
  <c r="J24" i="13" s="1"/>
  <c r="K22" i="13"/>
  <c r="G50" i="13"/>
  <c r="G52" i="13" s="1"/>
  <c r="H50" i="13"/>
  <c r="B23" i="13"/>
  <c r="K23" i="13"/>
  <c r="H51" i="13"/>
  <c r="B50" i="13"/>
  <c r="B52" i="13" s="1"/>
  <c r="C50" i="13"/>
  <c r="C51" i="13"/>
  <c r="J109" i="13" l="1"/>
  <c r="G43" i="7"/>
  <c r="C20" i="7"/>
  <c r="F43" i="7"/>
  <c r="F44" i="7" s="1"/>
  <c r="C43" i="7"/>
  <c r="B43" i="7"/>
  <c r="B44" i="7" s="1"/>
  <c r="K20" i="7"/>
  <c r="J20" i="7"/>
  <c r="J21" i="7" s="1"/>
  <c r="G20" i="7"/>
  <c r="F20" i="7"/>
  <c r="F21" i="7" s="1"/>
  <c r="B20" i="7"/>
  <c r="B21" i="7" s="1"/>
  <c r="G53" i="5" l="1"/>
  <c r="K25" i="5"/>
  <c r="J25" i="5"/>
  <c r="F53" i="5"/>
  <c r="F54" i="5" l="1"/>
  <c r="J26" i="5"/>
  <c r="G25" i="5"/>
  <c r="F25" i="5"/>
  <c r="F26" i="5" s="1"/>
  <c r="C25" i="5"/>
  <c r="B25" i="5"/>
  <c r="B26" i="5" s="1"/>
  <c r="J55" i="5" l="1"/>
</calcChain>
</file>

<file path=xl/sharedStrings.xml><?xml version="1.0" encoding="utf-8"?>
<sst xmlns="http://schemas.openxmlformats.org/spreadsheetml/2006/main" count="492" uniqueCount="67">
  <si>
    <t>Leerjaar 1 B/K</t>
  </si>
  <si>
    <t>Leerjaar 2 B/K</t>
  </si>
  <si>
    <t>Leerjaar 4 B/K</t>
  </si>
  <si>
    <t>Vak</t>
  </si>
  <si>
    <t>Nederlands</t>
  </si>
  <si>
    <t>Engels</t>
  </si>
  <si>
    <t>Wiskunde</t>
  </si>
  <si>
    <t>Rekenen</t>
  </si>
  <si>
    <t>Economie/ Biologie/ Nask</t>
  </si>
  <si>
    <t>Mens en Maatschappij</t>
  </si>
  <si>
    <t>Mens en Natuur</t>
  </si>
  <si>
    <t>Maatschappijleer</t>
  </si>
  <si>
    <t>Sport en Bewegen</t>
  </si>
  <si>
    <t>Praktijkvak</t>
  </si>
  <si>
    <t>Dagstart (30 min)</t>
  </si>
  <si>
    <t>Coaching(15 min)</t>
  </si>
  <si>
    <t>Totaal per week (45 min)</t>
  </si>
  <si>
    <t>Totaal</t>
  </si>
  <si>
    <t>Totaal per jaar (klokuur)</t>
  </si>
  <si>
    <t>Uren klas</t>
  </si>
  <si>
    <t>Uren formatie</t>
  </si>
  <si>
    <t>Geprogrameerde onderwijstijd</t>
  </si>
  <si>
    <t>Aantal groepen</t>
  </si>
  <si>
    <t>Totaal uren vast</t>
  </si>
  <si>
    <t>Totaal uren variabel</t>
  </si>
  <si>
    <t>Leerjaar 1 GL/TL</t>
  </si>
  <si>
    <t>Duits</t>
  </si>
  <si>
    <t>Kunst en Cultuur</t>
  </si>
  <si>
    <t>Leerjaar 2 GL/TL</t>
  </si>
  <si>
    <t>Leerjaar 3 GL/TL</t>
  </si>
  <si>
    <t>CKV</t>
  </si>
  <si>
    <t>Uren formatie incl. opslag</t>
  </si>
  <si>
    <t>Biologie</t>
  </si>
  <si>
    <t>project</t>
  </si>
  <si>
    <t>Nask 2*</t>
  </si>
  <si>
    <t>Biologie*</t>
  </si>
  <si>
    <t>* één vak kan vervallen voor VMBO-tl diploma, dan geen doorstroom HAVO mogelijk</t>
  </si>
  <si>
    <t>Leerjaar 4 GL/TL</t>
  </si>
  <si>
    <t>ISK Instroom</t>
  </si>
  <si>
    <t>ISK Doorstroom</t>
  </si>
  <si>
    <t>ISK Uitstroom VMBO</t>
  </si>
  <si>
    <t>ISK Uitstroom VMBO-MBO</t>
  </si>
  <si>
    <t>ISK Uitstroom MBO</t>
  </si>
  <si>
    <t>Technologie &amp; Toepassing</t>
  </si>
  <si>
    <t>LOB</t>
  </si>
  <si>
    <t>PSO Zorg en Welzijn</t>
  </si>
  <si>
    <t>PSO Technologie en Design</t>
  </si>
  <si>
    <t>PSO Economie en Ondernemen</t>
  </si>
  <si>
    <t>Kunst en Cultuur incl CKV</t>
  </si>
  <si>
    <t xml:space="preserve">Dagstart </t>
  </si>
  <si>
    <t>Hef-uur (lob, studievaardigheden, office)</t>
  </si>
  <si>
    <t>Hef-uur (lob en studievaardigheden)</t>
  </si>
  <si>
    <t>HW-uur (facultatief)</t>
  </si>
  <si>
    <t>Hef-uur (studievaardigheden, office)</t>
  </si>
  <si>
    <t xml:space="preserve">KWT-uur </t>
  </si>
  <si>
    <t>NP-uur (facultatief)</t>
  </si>
  <si>
    <t>Nask 1</t>
  </si>
  <si>
    <t>Nask 1/Economie/Biologie</t>
  </si>
  <si>
    <t>Nask 2/Maatschappijkunde</t>
  </si>
  <si>
    <t>Uren klas  Techniek/Economie/Zorg</t>
  </si>
  <si>
    <t xml:space="preserve">Nask1,2 </t>
  </si>
  <si>
    <t>Nask1,2</t>
  </si>
  <si>
    <t>Maatschappijkunde</t>
  </si>
  <si>
    <t>Leerjaar 3 B/K Z&amp;W</t>
  </si>
  <si>
    <t>Leerjaar 3 B/K E&amp;O-TECHNIEK-Z&amp;W</t>
  </si>
  <si>
    <t>voor Havo - Duits in NP</t>
  </si>
  <si>
    <t>Economie/ Nask/Biologie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</si>
</sst>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"/>
    <numFmt numFmtId="165" formatCode="&quot;€&quot;\ 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b/>
      <sz val="8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07">
    <xf numFmtId="0" fontId="0" fillId="0" borderId="0" xfId="0"/>
    <xf numFmtId="0" fontId="1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" fontId="0" fillId="0" borderId="0" xfId="0" applyNumberFormat="1" applyAlignment="1">
      <alignment vertical="top"/>
    </xf>
    <xf numFmtId="0" fontId="2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vertical="top"/>
    </xf>
    <xf numFmtId="0" fontId="2" fillId="2" borderId="14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13" xfId="0" applyFont="1" applyFill="1" applyBorder="1"/>
    <xf numFmtId="0" fontId="2" fillId="2" borderId="17" xfId="0" applyFont="1" applyFill="1" applyBorder="1"/>
    <xf numFmtId="0" fontId="3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0" xfId="0" applyFont="1"/>
    <xf numFmtId="0" fontId="3" fillId="2" borderId="19" xfId="0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2" borderId="9" xfId="0" applyFont="1" applyFill="1" applyBorder="1"/>
    <xf numFmtId="0" fontId="6" fillId="2" borderId="10" xfId="0" applyFont="1" applyFill="1" applyBorder="1" applyAlignment="1">
      <alignment horizontal="center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21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9" xfId="0" applyFont="1" applyFill="1" applyBorder="1"/>
    <xf numFmtId="0" fontId="0" fillId="3" borderId="22" xfId="0" applyFill="1" applyBorder="1" applyAlignment="1">
      <alignment horizontal="center"/>
    </xf>
    <xf numFmtId="0" fontId="8" fillId="2" borderId="14" xfId="0" applyFont="1" applyFill="1" applyBorder="1" applyAlignment="1">
      <alignment horizontal="center" vertical="top" wrapText="1"/>
    </xf>
    <xf numFmtId="0" fontId="10" fillId="0" borderId="0" xfId="2"/>
    <xf numFmtId="0" fontId="10" fillId="0" borderId="0" xfId="2" applyAlignment="1">
      <alignment horizontal="center"/>
    </xf>
    <xf numFmtId="1" fontId="3" fillId="3" borderId="12" xfId="2" applyNumberFormat="1" applyFont="1" applyFill="1" applyBorder="1" applyAlignment="1">
      <alignment horizontal="center"/>
    </xf>
    <xf numFmtId="1" fontId="3" fillId="3" borderId="20" xfId="2" applyNumberFormat="1" applyFont="1" applyFill="1" applyBorder="1" applyAlignment="1">
      <alignment horizontal="center"/>
    </xf>
    <xf numFmtId="1" fontId="3" fillId="2" borderId="20" xfId="2" applyNumberFormat="1" applyFont="1" applyFill="1" applyBorder="1" applyAlignment="1">
      <alignment horizontal="center"/>
    </xf>
    <xf numFmtId="0" fontId="3" fillId="2" borderId="11" xfId="2" applyFont="1" applyFill="1" applyBorder="1"/>
    <xf numFmtId="0" fontId="3" fillId="3" borderId="10" xfId="2" applyFont="1" applyFill="1" applyBorder="1" applyAlignment="1">
      <alignment horizontal="center"/>
    </xf>
    <xf numFmtId="0" fontId="3" fillId="3" borderId="18" xfId="2" applyFont="1" applyFill="1" applyBorder="1" applyAlignment="1">
      <alignment horizontal="center"/>
    </xf>
    <xf numFmtId="0" fontId="3" fillId="2" borderId="18" xfId="2" applyFont="1" applyFill="1" applyBorder="1" applyAlignment="1">
      <alignment horizontal="center"/>
    </xf>
    <xf numFmtId="0" fontId="3" fillId="2" borderId="9" xfId="2" applyFont="1" applyFill="1" applyBorder="1"/>
    <xf numFmtId="0" fontId="3" fillId="3" borderId="6" xfId="2" applyFont="1" applyFill="1" applyBorder="1" applyAlignment="1">
      <alignment horizontal="center"/>
    </xf>
    <xf numFmtId="0" fontId="3" fillId="3" borderId="19" xfId="2" applyFont="1" applyFill="1" applyBorder="1" applyAlignment="1">
      <alignment horizontal="center"/>
    </xf>
    <xf numFmtId="0" fontId="3" fillId="2" borderId="19" xfId="2" applyFont="1" applyFill="1" applyBorder="1" applyAlignment="1">
      <alignment horizontal="center"/>
    </xf>
    <xf numFmtId="0" fontId="3" fillId="2" borderId="5" xfId="2" applyFont="1" applyFill="1" applyBorder="1"/>
    <xf numFmtId="0" fontId="3" fillId="0" borderId="0" xfId="2" applyFont="1" applyAlignment="1">
      <alignment horizontal="center"/>
    </xf>
    <xf numFmtId="0" fontId="3" fillId="0" borderId="0" xfId="2" applyFont="1"/>
    <xf numFmtId="0" fontId="3" fillId="3" borderId="12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10" fillId="3" borderId="10" xfId="2" applyFill="1" applyBorder="1" applyAlignment="1">
      <alignment horizontal="center"/>
    </xf>
    <xf numFmtId="0" fontId="10" fillId="2" borderId="10" xfId="2" applyFill="1" applyBorder="1" applyAlignment="1">
      <alignment horizontal="center"/>
    </xf>
    <xf numFmtId="0" fontId="10" fillId="2" borderId="9" xfId="2" applyFill="1" applyBorder="1"/>
    <xf numFmtId="0" fontId="3" fillId="2" borderId="6" xfId="2" applyFont="1" applyFill="1" applyBorder="1" applyAlignment="1">
      <alignment horizontal="center"/>
    </xf>
    <xf numFmtId="0" fontId="2" fillId="3" borderId="14" xfId="2" applyFont="1" applyFill="1" applyBorder="1" applyAlignment="1">
      <alignment horizontal="center" vertical="top" wrapText="1"/>
    </xf>
    <xf numFmtId="0" fontId="2" fillId="2" borderId="14" xfId="2" applyFont="1" applyFill="1" applyBorder="1" applyAlignment="1">
      <alignment horizontal="center" vertical="top" wrapText="1"/>
    </xf>
    <xf numFmtId="0" fontId="2" fillId="2" borderId="17" xfId="2" applyFont="1" applyFill="1" applyBorder="1"/>
    <xf numFmtId="0" fontId="3" fillId="2" borderId="0" xfId="2" applyFont="1" applyFill="1"/>
    <xf numFmtId="0" fontId="10" fillId="0" borderId="0" xfId="2" applyAlignment="1">
      <alignment vertical="top"/>
    </xf>
    <xf numFmtId="1" fontId="10" fillId="0" borderId="0" xfId="2" applyNumberFormat="1" applyAlignment="1">
      <alignment vertical="top"/>
    </xf>
    <xf numFmtId="1" fontId="3" fillId="0" borderId="0" xfId="2" applyNumberFormat="1" applyFont="1" applyAlignment="1">
      <alignment horizontal="center"/>
    </xf>
    <xf numFmtId="1" fontId="1" fillId="0" borderId="0" xfId="2" applyNumberFormat="1" applyFont="1" applyAlignment="1">
      <alignment vertical="top"/>
    </xf>
    <xf numFmtId="0" fontId="1" fillId="0" borderId="0" xfId="2" applyFont="1" applyAlignment="1">
      <alignment vertical="top"/>
    </xf>
    <xf numFmtId="0" fontId="2" fillId="0" borderId="0" xfId="2" applyFont="1" applyAlignment="1">
      <alignment horizontal="center"/>
    </xf>
    <xf numFmtId="165" fontId="10" fillId="0" borderId="0" xfId="2" applyNumberFormat="1" applyAlignment="1">
      <alignment vertical="top"/>
    </xf>
    <xf numFmtId="0" fontId="3" fillId="3" borderId="8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7" xfId="2" applyFont="1" applyFill="1" applyBorder="1"/>
    <xf numFmtId="164" fontId="10" fillId="0" borderId="0" xfId="2" applyNumberFormat="1" applyAlignment="1">
      <alignment vertical="top"/>
    </xf>
    <xf numFmtId="0" fontId="2" fillId="2" borderId="13" xfId="2" applyFont="1" applyFill="1" applyBorder="1"/>
    <xf numFmtId="0" fontId="2" fillId="0" borderId="0" xfId="2" applyFont="1" applyAlignment="1">
      <alignment horizontal="center" vertical="top" wrapText="1"/>
    </xf>
    <xf numFmtId="0" fontId="2" fillId="2" borderId="13" xfId="2" applyFont="1" applyFill="1" applyBorder="1" applyAlignment="1">
      <alignment vertical="top"/>
    </xf>
    <xf numFmtId="0" fontId="2" fillId="0" borderId="0" xfId="2" applyFont="1" applyAlignment="1">
      <alignment horizontal="center" vertical="center"/>
    </xf>
    <xf numFmtId="0" fontId="5" fillId="3" borderId="10" xfId="2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0" fontId="1" fillId="0" borderId="0" xfId="2" applyFont="1"/>
    <xf numFmtId="0" fontId="2" fillId="2" borderId="1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6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Standaard" xfId="0" builtinId="0"/>
    <cellStyle name="Standaard 2" xfId="1" xr:uid="{00000000-0005-0000-0000-000001000000}"/>
    <cellStyle name="Standaard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58"/>
  <sheetViews>
    <sheetView tabSelected="1" topLeftCell="A13" zoomScale="50" zoomScaleNormal="50" workbookViewId="0">
      <selection activeCell="P129" sqref="P129"/>
    </sheetView>
  </sheetViews>
  <sheetFormatPr defaultColWidth="11" defaultRowHeight="15.75" x14ac:dyDescent="0.25"/>
  <cols>
    <col min="1" max="1" width="34" style="46" customWidth="1"/>
    <col min="2" max="4" width="12.625" style="47" customWidth="1"/>
    <col min="5" max="5" width="27.625" style="46" customWidth="1"/>
    <col min="6" max="6" width="12.625" style="46" customWidth="1"/>
    <col min="7" max="8" width="12.625" style="47" customWidth="1"/>
    <col min="9" max="9" width="28.375" style="47" customWidth="1"/>
    <col min="10" max="11" width="12.625" style="47" customWidth="1"/>
    <col min="12" max="12" width="11" style="46"/>
    <col min="13" max="13" width="12.625" style="46" customWidth="1"/>
    <col min="14" max="14" width="29.5" style="46" customWidth="1"/>
    <col min="15" max="17" width="12.625" style="46" customWidth="1"/>
    <col min="18" max="18" width="11" style="46"/>
    <col min="19" max="19" width="36.75" style="46" customWidth="1"/>
    <col min="20" max="16384" width="11" style="46"/>
  </cols>
  <sheetData>
    <row r="1" spans="1:25" ht="60.75" customHeight="1" thickBot="1" x14ac:dyDescent="0.3"/>
    <row r="2" spans="1:25" ht="23.45" customHeight="1" x14ac:dyDescent="0.25">
      <c r="A2" s="95" t="s">
        <v>0</v>
      </c>
      <c r="B2" s="96"/>
      <c r="C2" s="97"/>
      <c r="D2" s="87"/>
      <c r="E2" s="95" t="s">
        <v>1</v>
      </c>
      <c r="F2" s="96"/>
      <c r="G2" s="97"/>
      <c r="H2" s="87"/>
      <c r="I2" s="95" t="s">
        <v>64</v>
      </c>
      <c r="J2" s="96"/>
      <c r="K2" s="96"/>
      <c r="L2" s="97"/>
      <c r="M2" s="87"/>
      <c r="S2" s="77"/>
      <c r="T2" s="73"/>
      <c r="U2" s="73"/>
      <c r="V2" s="73"/>
      <c r="W2" s="73"/>
      <c r="X2" s="73"/>
      <c r="Y2" s="73"/>
    </row>
    <row r="3" spans="1:25" ht="16.5" thickBot="1" x14ac:dyDescent="0.3">
      <c r="A3" s="98"/>
      <c r="B3" s="99"/>
      <c r="C3" s="100"/>
      <c r="D3" s="87"/>
      <c r="E3" s="98"/>
      <c r="F3" s="99"/>
      <c r="G3" s="100"/>
      <c r="H3" s="87"/>
      <c r="I3" s="98"/>
      <c r="J3" s="99"/>
      <c r="K3" s="99"/>
      <c r="L3" s="100"/>
      <c r="M3" s="87"/>
      <c r="S3" s="73"/>
      <c r="T3" s="73"/>
      <c r="U3" s="73"/>
      <c r="V3" s="73"/>
      <c r="W3" s="73"/>
      <c r="X3" s="73"/>
      <c r="Y3" s="73"/>
    </row>
    <row r="4" spans="1:25" ht="32.25" customHeight="1" thickBot="1" x14ac:dyDescent="0.3">
      <c r="A4" s="86" t="s">
        <v>3</v>
      </c>
      <c r="B4" s="70" t="s">
        <v>19</v>
      </c>
      <c r="C4" s="69" t="s">
        <v>31</v>
      </c>
      <c r="D4" s="85"/>
      <c r="E4" s="84" t="s">
        <v>3</v>
      </c>
      <c r="F4" s="70" t="s">
        <v>19</v>
      </c>
      <c r="G4" s="69" t="s">
        <v>20</v>
      </c>
      <c r="H4" s="85"/>
      <c r="I4" s="71" t="s">
        <v>3</v>
      </c>
      <c r="J4" s="70" t="s">
        <v>19</v>
      </c>
      <c r="K4" s="69" t="s">
        <v>20</v>
      </c>
      <c r="L4" s="69" t="s">
        <v>22</v>
      </c>
      <c r="M4" s="85"/>
      <c r="S4" s="73"/>
      <c r="T4" s="83"/>
      <c r="U4" s="73"/>
      <c r="V4" s="73"/>
      <c r="W4" s="73"/>
      <c r="X4" s="73"/>
      <c r="Y4" s="73"/>
    </row>
    <row r="5" spans="1:25" x14ac:dyDescent="0.25">
      <c r="A5" s="82" t="s">
        <v>4</v>
      </c>
      <c r="B5" s="81">
        <v>5</v>
      </c>
      <c r="C5" s="80">
        <v>5</v>
      </c>
      <c r="D5" s="60"/>
      <c r="E5" s="82" t="s">
        <v>4</v>
      </c>
      <c r="F5" s="81">
        <v>5</v>
      </c>
      <c r="G5" s="80">
        <v>5</v>
      </c>
      <c r="H5" s="60"/>
      <c r="I5" s="59" t="s">
        <v>4</v>
      </c>
      <c r="J5" s="68">
        <v>4</v>
      </c>
      <c r="K5" s="56">
        <v>4</v>
      </c>
      <c r="L5" s="56"/>
      <c r="M5" s="60"/>
      <c r="S5" s="73"/>
      <c r="T5" s="79"/>
      <c r="U5" s="73"/>
      <c r="V5" s="73"/>
      <c r="W5" s="73"/>
      <c r="X5" s="73"/>
      <c r="Y5" s="73"/>
    </row>
    <row r="6" spans="1:25" x14ac:dyDescent="0.25">
      <c r="A6" s="55" t="s">
        <v>5</v>
      </c>
      <c r="B6" s="64">
        <v>3</v>
      </c>
      <c r="C6" s="52">
        <v>3</v>
      </c>
      <c r="D6" s="60"/>
      <c r="E6" s="55" t="s">
        <v>5</v>
      </c>
      <c r="F6" s="64">
        <v>3</v>
      </c>
      <c r="G6" s="52">
        <v>3</v>
      </c>
      <c r="H6" s="60"/>
      <c r="I6" s="55" t="s">
        <v>5</v>
      </c>
      <c r="J6" s="64">
        <v>3</v>
      </c>
      <c r="K6" s="52">
        <v>3</v>
      </c>
      <c r="L6" s="52"/>
      <c r="M6" s="60"/>
      <c r="S6" s="73"/>
      <c r="T6" s="79"/>
      <c r="U6" s="73"/>
      <c r="V6" s="73"/>
      <c r="W6" s="73"/>
      <c r="X6" s="73"/>
      <c r="Y6" s="73"/>
    </row>
    <row r="7" spans="1:25" x14ac:dyDescent="0.25">
      <c r="A7" s="55" t="s">
        <v>6</v>
      </c>
      <c r="B7" s="64">
        <v>4</v>
      </c>
      <c r="C7" s="52">
        <v>4</v>
      </c>
      <c r="D7" s="60"/>
      <c r="E7" s="55" t="s">
        <v>6</v>
      </c>
      <c r="F7" s="64">
        <v>4</v>
      </c>
      <c r="G7" s="52">
        <v>4</v>
      </c>
      <c r="H7" s="60"/>
      <c r="I7" s="55" t="s">
        <v>6</v>
      </c>
      <c r="J7" s="64">
        <v>4</v>
      </c>
      <c r="K7" s="52">
        <v>4</v>
      </c>
      <c r="L7" s="52"/>
      <c r="M7" s="60"/>
      <c r="S7" s="73"/>
      <c r="T7" s="73"/>
      <c r="U7" s="73"/>
      <c r="V7" s="73"/>
      <c r="W7" s="73"/>
      <c r="X7" s="73"/>
      <c r="Y7" s="73"/>
    </row>
    <row r="8" spans="1:25" x14ac:dyDescent="0.25">
      <c r="A8" s="55" t="s">
        <v>7</v>
      </c>
      <c r="B8" s="64">
        <v>1</v>
      </c>
      <c r="C8" s="52">
        <v>1</v>
      </c>
      <c r="D8" s="60"/>
      <c r="E8" s="55" t="s">
        <v>7</v>
      </c>
      <c r="F8" s="64">
        <v>1</v>
      </c>
      <c r="G8" s="52">
        <v>1</v>
      </c>
      <c r="H8" s="60"/>
      <c r="I8" s="55"/>
      <c r="J8" s="64"/>
      <c r="K8" s="52"/>
      <c r="L8" s="52"/>
      <c r="M8" s="60"/>
      <c r="S8" s="73"/>
      <c r="T8" s="73"/>
      <c r="U8" s="73"/>
      <c r="V8" s="73"/>
      <c r="W8" s="73"/>
      <c r="X8" s="73"/>
      <c r="Y8" s="73"/>
    </row>
    <row r="9" spans="1:25" x14ac:dyDescent="0.25">
      <c r="A9" s="55" t="s">
        <v>9</v>
      </c>
      <c r="B9" s="64">
        <v>2</v>
      </c>
      <c r="C9" s="52">
        <v>2</v>
      </c>
      <c r="D9" s="60"/>
      <c r="E9" s="55" t="s">
        <v>9</v>
      </c>
      <c r="F9" s="64">
        <v>2</v>
      </c>
      <c r="G9" s="52">
        <v>2</v>
      </c>
      <c r="H9" s="60"/>
      <c r="I9" s="55" t="s">
        <v>66</v>
      </c>
      <c r="J9" s="64">
        <v>4</v>
      </c>
      <c r="K9" s="52">
        <v>4</v>
      </c>
      <c r="L9" s="88"/>
      <c r="M9" s="78"/>
      <c r="S9" s="73"/>
      <c r="T9" s="73"/>
      <c r="U9" s="73"/>
      <c r="V9" s="73"/>
      <c r="W9" s="73"/>
      <c r="X9" s="73"/>
      <c r="Y9" s="73"/>
    </row>
    <row r="10" spans="1:25" x14ac:dyDescent="0.25">
      <c r="A10" s="55" t="s">
        <v>10</v>
      </c>
      <c r="B10" s="64">
        <v>2</v>
      </c>
      <c r="C10" s="52">
        <v>2</v>
      </c>
      <c r="D10" s="60"/>
      <c r="E10" s="55" t="s">
        <v>10</v>
      </c>
      <c r="F10" s="64">
        <v>2</v>
      </c>
      <c r="G10" s="52">
        <v>2</v>
      </c>
      <c r="H10" s="60"/>
      <c r="I10" s="67" t="s">
        <v>11</v>
      </c>
      <c r="J10" s="66">
        <v>2</v>
      </c>
      <c r="K10" s="65">
        <v>2</v>
      </c>
      <c r="L10" s="65"/>
      <c r="M10" s="47"/>
      <c r="S10" s="73"/>
      <c r="T10" s="73"/>
      <c r="U10" s="73"/>
      <c r="V10" s="73"/>
      <c r="W10" s="73"/>
      <c r="X10" s="73"/>
      <c r="Y10" s="73"/>
    </row>
    <row r="11" spans="1:25" x14ac:dyDescent="0.25">
      <c r="A11" s="55" t="s">
        <v>27</v>
      </c>
      <c r="B11" s="64">
        <v>2</v>
      </c>
      <c r="C11" s="52">
        <v>2</v>
      </c>
      <c r="D11" s="60"/>
      <c r="E11" s="55" t="s">
        <v>27</v>
      </c>
      <c r="F11" s="64">
        <v>2</v>
      </c>
      <c r="G11" s="52">
        <v>2</v>
      </c>
      <c r="H11" s="60"/>
      <c r="I11" s="55" t="s">
        <v>30</v>
      </c>
      <c r="J11" s="64" t="s">
        <v>33</v>
      </c>
      <c r="K11" s="52"/>
      <c r="L11" s="52"/>
      <c r="M11" s="60"/>
      <c r="S11" s="73"/>
      <c r="T11" s="73"/>
      <c r="U11" s="73"/>
      <c r="V11" s="73"/>
      <c r="W11" s="73"/>
      <c r="X11" s="73"/>
      <c r="Y11" s="73"/>
    </row>
    <row r="12" spans="1:25" x14ac:dyDescent="0.25">
      <c r="A12" s="55" t="s">
        <v>12</v>
      </c>
      <c r="B12" s="64">
        <v>3</v>
      </c>
      <c r="C12" s="52">
        <v>3</v>
      </c>
      <c r="D12" s="60"/>
      <c r="E12" s="55" t="s">
        <v>12</v>
      </c>
      <c r="F12" s="64">
        <v>3</v>
      </c>
      <c r="G12" s="52">
        <v>3</v>
      </c>
      <c r="H12" s="60"/>
      <c r="I12" s="55" t="s">
        <v>12</v>
      </c>
      <c r="J12" s="64">
        <v>2</v>
      </c>
      <c r="K12" s="52">
        <v>2</v>
      </c>
      <c r="L12" s="52"/>
      <c r="M12" s="60"/>
      <c r="S12" s="73"/>
      <c r="T12" s="73"/>
      <c r="U12" s="73"/>
      <c r="V12" s="73"/>
      <c r="W12" s="73"/>
      <c r="X12" s="73"/>
      <c r="Y12" s="73"/>
    </row>
    <row r="13" spans="1:25" x14ac:dyDescent="0.25">
      <c r="A13" s="55" t="s">
        <v>45</v>
      </c>
      <c r="B13" s="64">
        <v>2</v>
      </c>
      <c r="C13" s="52">
        <v>2</v>
      </c>
      <c r="D13" s="60"/>
      <c r="E13" s="55" t="s">
        <v>45</v>
      </c>
      <c r="F13" s="64">
        <v>2</v>
      </c>
      <c r="G13" s="52">
        <v>2</v>
      </c>
      <c r="H13" s="60"/>
      <c r="I13" s="55" t="s">
        <v>13</v>
      </c>
      <c r="J13" s="64">
        <v>12</v>
      </c>
      <c r="K13" s="52">
        <v>12</v>
      </c>
      <c r="L13" s="65"/>
      <c r="M13" s="78"/>
      <c r="S13" s="73"/>
      <c r="T13" s="73"/>
      <c r="U13" s="73"/>
      <c r="V13" s="73"/>
      <c r="W13" s="73"/>
      <c r="X13" s="73"/>
      <c r="Y13" s="73"/>
    </row>
    <row r="14" spans="1:25" x14ac:dyDescent="0.25">
      <c r="A14" s="67" t="s">
        <v>46</v>
      </c>
      <c r="B14" s="66">
        <v>2</v>
      </c>
      <c r="C14" s="65">
        <v>2</v>
      </c>
      <c r="E14" s="67" t="s">
        <v>46</v>
      </c>
      <c r="F14" s="66">
        <v>2</v>
      </c>
      <c r="G14" s="65">
        <v>2</v>
      </c>
      <c r="I14" s="67"/>
      <c r="J14" s="66"/>
      <c r="K14" s="65"/>
      <c r="L14" s="65"/>
      <c r="M14" s="47"/>
      <c r="S14" s="73"/>
      <c r="T14" s="73"/>
      <c r="U14" s="73"/>
      <c r="V14" s="73"/>
      <c r="W14" s="73"/>
      <c r="X14" s="73"/>
      <c r="Y14" s="73"/>
    </row>
    <row r="15" spans="1:25" x14ac:dyDescent="0.25">
      <c r="A15" s="55" t="s">
        <v>47</v>
      </c>
      <c r="B15" s="66">
        <v>2</v>
      </c>
      <c r="C15" s="65">
        <v>2</v>
      </c>
      <c r="E15" s="55" t="s">
        <v>47</v>
      </c>
      <c r="F15" s="66">
        <v>2</v>
      </c>
      <c r="G15" s="65">
        <v>2</v>
      </c>
      <c r="I15" s="67"/>
      <c r="J15" s="66"/>
      <c r="K15" s="65"/>
      <c r="L15" s="65"/>
      <c r="M15" s="47"/>
      <c r="S15" s="73"/>
      <c r="T15" s="73"/>
      <c r="U15" s="73"/>
      <c r="V15" s="73"/>
      <c r="W15" s="73"/>
      <c r="X15" s="73"/>
      <c r="Y15" s="73"/>
    </row>
    <row r="16" spans="1:25" x14ac:dyDescent="0.25">
      <c r="A16" s="55" t="s">
        <v>50</v>
      </c>
      <c r="B16" s="64">
        <v>2</v>
      </c>
      <c r="C16" s="52">
        <v>2</v>
      </c>
      <c r="D16" s="60"/>
      <c r="E16" s="55" t="s">
        <v>51</v>
      </c>
      <c r="F16" s="64">
        <v>1</v>
      </c>
      <c r="G16" s="52">
        <v>1</v>
      </c>
      <c r="H16" s="60"/>
      <c r="I16" s="55" t="s">
        <v>54</v>
      </c>
      <c r="J16" s="66">
        <v>2</v>
      </c>
      <c r="K16" s="65">
        <v>2</v>
      </c>
      <c r="L16" s="65"/>
      <c r="M16" s="47"/>
      <c r="S16" s="73"/>
      <c r="T16" s="73"/>
      <c r="U16" s="73"/>
      <c r="V16" s="73"/>
      <c r="W16" s="73"/>
      <c r="X16" s="73"/>
      <c r="Y16" s="73"/>
    </row>
    <row r="17" spans="1:25" x14ac:dyDescent="0.25">
      <c r="A17" s="55" t="s">
        <v>54</v>
      </c>
      <c r="B17" s="64">
        <v>2</v>
      </c>
      <c r="C17" s="52">
        <v>2</v>
      </c>
      <c r="E17" s="55" t="s">
        <v>54</v>
      </c>
      <c r="F17" s="64">
        <v>2</v>
      </c>
      <c r="G17" s="52">
        <v>2</v>
      </c>
      <c r="I17" s="55" t="s">
        <v>55</v>
      </c>
      <c r="J17" s="64">
        <v>2</v>
      </c>
      <c r="K17" s="52">
        <v>2</v>
      </c>
      <c r="L17" s="65"/>
      <c r="M17" s="47"/>
      <c r="S17" s="73"/>
      <c r="T17" s="73"/>
      <c r="U17" s="73"/>
      <c r="V17" s="73"/>
      <c r="W17" s="73"/>
      <c r="X17" s="73"/>
      <c r="Y17" s="73"/>
    </row>
    <row r="18" spans="1:25" x14ac:dyDescent="0.25">
      <c r="A18" s="55" t="s">
        <v>55</v>
      </c>
      <c r="B18" s="64">
        <v>2</v>
      </c>
      <c r="C18" s="52">
        <v>2</v>
      </c>
      <c r="E18" s="55" t="s">
        <v>55</v>
      </c>
      <c r="F18" s="64">
        <v>2</v>
      </c>
      <c r="G18" s="52">
        <v>2</v>
      </c>
      <c r="I18" s="67"/>
      <c r="J18" s="66"/>
      <c r="K18" s="65"/>
      <c r="L18" s="65"/>
      <c r="M18" s="47"/>
      <c r="S18" s="73"/>
      <c r="T18" s="73"/>
      <c r="U18" s="73"/>
      <c r="V18" s="73"/>
      <c r="W18" s="73"/>
      <c r="X18" s="73"/>
      <c r="Y18" s="73"/>
    </row>
    <row r="19" spans="1:25" x14ac:dyDescent="0.25">
      <c r="A19" s="55" t="s">
        <v>49</v>
      </c>
      <c r="B19" s="64">
        <v>3</v>
      </c>
      <c r="C19" s="52">
        <v>3</v>
      </c>
      <c r="D19" s="60"/>
      <c r="E19" s="55" t="s">
        <v>49</v>
      </c>
      <c r="F19" s="64">
        <v>3</v>
      </c>
      <c r="G19" s="52">
        <v>3</v>
      </c>
      <c r="H19" s="60"/>
      <c r="I19" s="55" t="s">
        <v>49</v>
      </c>
      <c r="J19" s="64">
        <v>2</v>
      </c>
      <c r="K19" s="52">
        <v>2</v>
      </c>
      <c r="L19" s="52"/>
      <c r="M19" s="60"/>
      <c r="S19" s="73"/>
      <c r="T19" s="73"/>
      <c r="U19" s="73"/>
      <c r="V19" s="73"/>
      <c r="W19" s="73"/>
      <c r="X19" s="73"/>
      <c r="Y19" s="73"/>
    </row>
    <row r="20" spans="1:25" ht="16.5" thickBot="1" x14ac:dyDescent="0.3">
      <c r="A20" s="51" t="s">
        <v>15</v>
      </c>
      <c r="B20" s="63">
        <v>0.16</v>
      </c>
      <c r="C20" s="62">
        <v>3</v>
      </c>
      <c r="D20" s="60"/>
      <c r="E20" s="51" t="s">
        <v>15</v>
      </c>
      <c r="F20" s="63">
        <v>0.16</v>
      </c>
      <c r="G20" s="62">
        <v>3</v>
      </c>
      <c r="H20" s="60"/>
      <c r="I20" s="51" t="s">
        <v>15</v>
      </c>
      <c r="J20" s="63">
        <v>0.16</v>
      </c>
      <c r="K20" s="62">
        <v>3</v>
      </c>
      <c r="L20" s="62"/>
      <c r="M20" s="60"/>
      <c r="S20" s="73"/>
      <c r="T20" s="73"/>
      <c r="U20" s="73"/>
      <c r="V20" s="73"/>
      <c r="W20" s="73"/>
      <c r="X20" s="73"/>
      <c r="Y20" s="73"/>
    </row>
    <row r="21" spans="1:25" ht="16.5" thickBot="1" x14ac:dyDescent="0.3">
      <c r="F21" s="47"/>
      <c r="I21" s="61"/>
      <c r="J21" s="60"/>
      <c r="K21" s="60"/>
      <c r="L21" s="60"/>
      <c r="M21" s="60"/>
      <c r="S21" s="73"/>
      <c r="T21" s="73"/>
      <c r="U21" s="73"/>
      <c r="V21" s="73"/>
      <c r="W21" s="73"/>
      <c r="X21" s="73"/>
      <c r="Y21" s="73"/>
    </row>
    <row r="22" spans="1:25" x14ac:dyDescent="0.25">
      <c r="A22" s="59" t="s">
        <v>16</v>
      </c>
      <c r="B22" s="58">
        <f>SUM(B5:B20)</f>
        <v>37.159999999999997</v>
      </c>
      <c r="C22" s="56">
        <f>SUM(C5:C20)</f>
        <v>40</v>
      </c>
      <c r="D22" s="60"/>
      <c r="E22" s="59" t="s">
        <v>17</v>
      </c>
      <c r="F22" s="58">
        <f>SUM(F5:F20)</f>
        <v>36.159999999999997</v>
      </c>
      <c r="G22" s="56">
        <f>SUM(G5:G20)</f>
        <v>39</v>
      </c>
      <c r="H22" s="60"/>
      <c r="I22" s="59" t="s">
        <v>23</v>
      </c>
      <c r="J22" s="58">
        <f>SUM(J5:J21)</f>
        <v>37.159999999999997</v>
      </c>
      <c r="K22" s="57">
        <f>K5+K6+K7+K8+K10+K11+K12+K14+K15+K16+K17+K19+K20+K21</f>
        <v>24</v>
      </c>
      <c r="L22" s="56"/>
      <c r="M22" s="60"/>
      <c r="S22" s="73"/>
      <c r="T22" s="73"/>
      <c r="U22" s="73"/>
      <c r="V22" s="73"/>
      <c r="W22" s="73"/>
      <c r="X22" s="73"/>
      <c r="Y22" s="73"/>
    </row>
    <row r="23" spans="1:25" ht="16.5" thickBot="1" x14ac:dyDescent="0.3">
      <c r="A23" s="51" t="s">
        <v>18</v>
      </c>
      <c r="B23" s="50">
        <f>B22*37.8*0.75</f>
        <v>1053.4859999999999</v>
      </c>
      <c r="C23" s="48"/>
      <c r="D23" s="75"/>
      <c r="E23" s="51" t="s">
        <v>18</v>
      </c>
      <c r="F23" s="50">
        <f>F22*37.8*0.75</f>
        <v>1025.1359999999997</v>
      </c>
      <c r="G23" s="48"/>
      <c r="H23" s="75"/>
      <c r="I23" s="55" t="s">
        <v>24</v>
      </c>
      <c r="J23" s="54"/>
      <c r="K23" s="53">
        <f>(K9*L9)+(K13*L13)</f>
        <v>0</v>
      </c>
      <c r="L23" s="52"/>
      <c r="M23" s="60"/>
      <c r="U23" s="73"/>
      <c r="V23" s="73"/>
      <c r="W23" s="73"/>
      <c r="X23" s="73"/>
      <c r="Y23" s="73"/>
    </row>
    <row r="24" spans="1:25" ht="16.5" thickBot="1" x14ac:dyDescent="0.3">
      <c r="A24" s="72"/>
      <c r="E24" s="72"/>
      <c r="F24" s="47"/>
      <c r="I24" s="51" t="s">
        <v>18</v>
      </c>
      <c r="J24" s="50">
        <f>J22*37.8*0.75</f>
        <v>1053.4859999999999</v>
      </c>
      <c r="K24" s="49"/>
      <c r="L24" s="48"/>
      <c r="M24" s="75"/>
      <c r="S24" s="77"/>
      <c r="T24" s="76"/>
      <c r="U24" s="73"/>
      <c r="V24" s="73"/>
      <c r="W24" s="73"/>
      <c r="X24" s="73"/>
      <c r="Y24" s="73"/>
    </row>
    <row r="25" spans="1:25" x14ac:dyDescent="0.25">
      <c r="A25" s="72"/>
      <c r="E25" s="72"/>
      <c r="F25" s="47"/>
      <c r="I25" s="72"/>
      <c r="J25" s="75"/>
      <c r="K25" s="75"/>
      <c r="L25" s="75"/>
      <c r="M25" s="75"/>
      <c r="S25" s="73"/>
      <c r="T25" s="74"/>
      <c r="U25" s="73"/>
      <c r="V25" s="73"/>
      <c r="W25" s="73"/>
      <c r="X25" s="73"/>
      <c r="Y25" s="73"/>
    </row>
    <row r="26" spans="1:25" x14ac:dyDescent="0.25">
      <c r="I26" s="72"/>
    </row>
    <row r="29" spans="1:25" ht="16.5" thickBot="1" x14ac:dyDescent="0.3"/>
    <row r="30" spans="1:25" x14ac:dyDescent="0.25">
      <c r="A30" s="95" t="s">
        <v>63</v>
      </c>
      <c r="B30" s="96"/>
      <c r="C30" s="96"/>
      <c r="D30" s="97"/>
      <c r="F30" s="95" t="s">
        <v>2</v>
      </c>
      <c r="G30" s="96"/>
      <c r="H30" s="96"/>
      <c r="I30" s="97"/>
      <c r="P30" s="76"/>
    </row>
    <row r="31" spans="1:25" ht="16.5" thickBot="1" x14ac:dyDescent="0.3">
      <c r="A31" s="98"/>
      <c r="B31" s="99"/>
      <c r="C31" s="99"/>
      <c r="D31" s="100"/>
      <c r="F31" s="98"/>
      <c r="G31" s="99"/>
      <c r="H31" s="99"/>
      <c r="I31" s="100"/>
    </row>
    <row r="32" spans="1:25" ht="32.25" thickBot="1" x14ac:dyDescent="0.3">
      <c r="A32" s="71" t="s">
        <v>3</v>
      </c>
      <c r="B32" s="70" t="s">
        <v>19</v>
      </c>
      <c r="C32" s="69" t="s">
        <v>20</v>
      </c>
      <c r="D32" s="69" t="s">
        <v>22</v>
      </c>
      <c r="F32" s="84" t="s">
        <v>3</v>
      </c>
      <c r="G32" s="70" t="s">
        <v>19</v>
      </c>
      <c r="H32" s="69" t="s">
        <v>20</v>
      </c>
      <c r="I32" s="69" t="s">
        <v>20</v>
      </c>
      <c r="J32" s="77" t="s">
        <v>21</v>
      </c>
      <c r="K32" s="46"/>
    </row>
    <row r="33" spans="1:11" x14ac:dyDescent="0.25">
      <c r="A33" s="59" t="s">
        <v>4</v>
      </c>
      <c r="B33" s="68">
        <v>4</v>
      </c>
      <c r="C33" s="56">
        <v>4</v>
      </c>
      <c r="D33" s="56"/>
      <c r="F33" s="82" t="s">
        <v>4</v>
      </c>
      <c r="G33" s="81">
        <v>4</v>
      </c>
      <c r="H33" s="80">
        <v>4</v>
      </c>
      <c r="I33" s="65"/>
      <c r="J33" s="94">
        <v>4024</v>
      </c>
      <c r="K33" s="46"/>
    </row>
    <row r="34" spans="1:11" x14ac:dyDescent="0.25">
      <c r="A34" s="55" t="s">
        <v>5</v>
      </c>
      <c r="B34" s="64">
        <v>3</v>
      </c>
      <c r="C34" s="52">
        <v>3</v>
      </c>
      <c r="D34" s="52"/>
      <c r="F34" s="55" t="s">
        <v>5</v>
      </c>
      <c r="G34" s="64">
        <v>4</v>
      </c>
      <c r="H34" s="52">
        <v>4</v>
      </c>
      <c r="I34" s="65"/>
      <c r="J34" s="46"/>
      <c r="K34" s="46"/>
    </row>
    <row r="35" spans="1:11" x14ac:dyDescent="0.25">
      <c r="A35" s="55" t="s">
        <v>62</v>
      </c>
      <c r="B35" s="64">
        <v>3</v>
      </c>
      <c r="C35" s="52">
        <v>3</v>
      </c>
      <c r="D35" s="52"/>
      <c r="F35" s="55" t="s">
        <v>6</v>
      </c>
      <c r="G35" s="64">
        <v>5</v>
      </c>
      <c r="H35" s="52">
        <v>5</v>
      </c>
      <c r="I35" s="65"/>
    </row>
    <row r="36" spans="1:11" x14ac:dyDescent="0.25">
      <c r="A36" s="55" t="s">
        <v>7</v>
      </c>
      <c r="B36" s="64">
        <v>1</v>
      </c>
      <c r="C36" s="52">
        <v>1</v>
      </c>
      <c r="D36" s="52"/>
      <c r="F36" s="55" t="s">
        <v>8</v>
      </c>
      <c r="G36" s="64">
        <v>4</v>
      </c>
      <c r="H36" s="52">
        <v>4</v>
      </c>
      <c r="I36" s="65"/>
    </row>
    <row r="37" spans="1:11" x14ac:dyDescent="0.25">
      <c r="A37" s="55" t="s">
        <v>32</v>
      </c>
      <c r="B37" s="64">
        <v>4</v>
      </c>
      <c r="C37" s="52">
        <v>4</v>
      </c>
      <c r="D37" s="88"/>
      <c r="F37" s="55"/>
      <c r="G37" s="64"/>
      <c r="H37" s="52"/>
      <c r="I37" s="65"/>
    </row>
    <row r="38" spans="1:11" x14ac:dyDescent="0.25">
      <c r="A38" s="67" t="s">
        <v>11</v>
      </c>
      <c r="B38" s="66">
        <v>2</v>
      </c>
      <c r="C38" s="65">
        <v>2</v>
      </c>
      <c r="D38" s="65"/>
      <c r="F38" s="55"/>
      <c r="G38" s="64"/>
      <c r="H38" s="65"/>
      <c r="I38" s="65"/>
    </row>
    <row r="39" spans="1:11" x14ac:dyDescent="0.25">
      <c r="A39" s="55" t="s">
        <v>30</v>
      </c>
      <c r="B39" s="64" t="s">
        <v>33</v>
      </c>
      <c r="C39" s="52"/>
      <c r="D39" s="52"/>
      <c r="F39" s="55"/>
      <c r="G39" s="64"/>
      <c r="H39" s="65"/>
      <c r="I39" s="65"/>
    </row>
    <row r="40" spans="1:11" x14ac:dyDescent="0.25">
      <c r="A40" s="55" t="s">
        <v>12</v>
      </c>
      <c r="B40" s="64">
        <v>2</v>
      </c>
      <c r="C40" s="52">
        <v>2</v>
      </c>
      <c r="D40" s="52"/>
      <c r="F40" s="55" t="s">
        <v>12</v>
      </c>
      <c r="G40" s="64">
        <v>2</v>
      </c>
      <c r="H40" s="52">
        <v>2</v>
      </c>
      <c r="I40" s="65"/>
    </row>
    <row r="41" spans="1:11" x14ac:dyDescent="0.25">
      <c r="A41" s="55" t="s">
        <v>13</v>
      </c>
      <c r="B41" s="64">
        <v>12</v>
      </c>
      <c r="C41" s="52">
        <v>12</v>
      </c>
      <c r="D41" s="65"/>
      <c r="F41" s="55" t="s">
        <v>13</v>
      </c>
      <c r="G41" s="64">
        <v>12</v>
      </c>
      <c r="H41" s="52">
        <v>12</v>
      </c>
      <c r="I41" s="65"/>
    </row>
    <row r="42" spans="1:11" x14ac:dyDescent="0.25">
      <c r="A42" s="67"/>
      <c r="B42" s="66"/>
      <c r="C42" s="65"/>
      <c r="D42" s="65"/>
      <c r="F42" s="55"/>
      <c r="G42" s="64"/>
      <c r="H42" s="65"/>
      <c r="I42" s="65"/>
    </row>
    <row r="43" spans="1:11" x14ac:dyDescent="0.25">
      <c r="A43" s="67"/>
      <c r="B43" s="66"/>
      <c r="C43" s="65"/>
      <c r="D43" s="65"/>
      <c r="F43" s="55"/>
      <c r="G43" s="64"/>
      <c r="H43" s="65"/>
      <c r="I43" s="65"/>
    </row>
    <row r="44" spans="1:11" x14ac:dyDescent="0.25">
      <c r="A44" s="55" t="s">
        <v>54</v>
      </c>
      <c r="B44" s="66">
        <v>2</v>
      </c>
      <c r="C44" s="65">
        <v>2</v>
      </c>
      <c r="D44" s="65"/>
      <c r="F44" s="55" t="s">
        <v>54</v>
      </c>
      <c r="G44" s="64">
        <v>2</v>
      </c>
      <c r="H44" s="65">
        <v>2</v>
      </c>
      <c r="I44" s="65"/>
    </row>
    <row r="45" spans="1:11" x14ac:dyDescent="0.25">
      <c r="A45" s="55" t="s">
        <v>55</v>
      </c>
      <c r="B45" s="64">
        <v>2</v>
      </c>
      <c r="C45" s="52">
        <v>2</v>
      </c>
      <c r="D45" s="65"/>
      <c r="F45" s="55" t="s">
        <v>55</v>
      </c>
      <c r="G45" s="64">
        <v>2</v>
      </c>
      <c r="H45" s="52">
        <v>2</v>
      </c>
      <c r="I45" s="65"/>
    </row>
    <row r="46" spans="1:11" x14ac:dyDescent="0.25">
      <c r="A46" s="67"/>
      <c r="B46" s="66"/>
      <c r="C46" s="65"/>
      <c r="D46" s="65"/>
      <c r="F46" s="55"/>
      <c r="G46" s="64"/>
      <c r="H46" s="65"/>
      <c r="I46" s="65"/>
    </row>
    <row r="47" spans="1:11" x14ac:dyDescent="0.25">
      <c r="A47" s="55" t="s">
        <v>49</v>
      </c>
      <c r="B47" s="64">
        <v>2</v>
      </c>
      <c r="C47" s="52">
        <v>2</v>
      </c>
      <c r="D47" s="52"/>
      <c r="F47" s="55" t="s">
        <v>49</v>
      </c>
      <c r="G47" s="64">
        <v>2</v>
      </c>
      <c r="H47" s="52">
        <v>2</v>
      </c>
      <c r="I47" s="52"/>
    </row>
    <row r="48" spans="1:11" ht="16.5" thickBot="1" x14ac:dyDescent="0.3">
      <c r="A48" s="51" t="s">
        <v>15</v>
      </c>
      <c r="B48" s="63">
        <v>0.16</v>
      </c>
      <c r="C48" s="62">
        <v>3</v>
      </c>
      <c r="D48" s="62"/>
      <c r="F48" s="51" t="s">
        <v>15</v>
      </c>
      <c r="G48" s="63">
        <v>0.16</v>
      </c>
      <c r="H48" s="62">
        <v>3</v>
      </c>
      <c r="I48" s="62"/>
    </row>
    <row r="49" spans="1:12" ht="16.5" thickBot="1" x14ac:dyDescent="0.3">
      <c r="A49" s="61"/>
      <c r="B49" s="60"/>
      <c r="C49" s="60"/>
      <c r="D49" s="60"/>
      <c r="F49" s="61"/>
      <c r="G49" s="60"/>
      <c r="H49" s="60"/>
      <c r="I49" s="60"/>
    </row>
    <row r="50" spans="1:12" x14ac:dyDescent="0.25">
      <c r="A50" s="59" t="s">
        <v>23</v>
      </c>
      <c r="B50" s="58">
        <f>SUM(B33:B49)</f>
        <v>37.159999999999997</v>
      </c>
      <c r="C50" s="57">
        <f>C33+C34+C35+C36+C38+C39+C40+C42+C43+C44+C45+C47+C48+C49</f>
        <v>24</v>
      </c>
      <c r="D50" s="56"/>
      <c r="F50" s="59" t="s">
        <v>23</v>
      </c>
      <c r="G50" s="58">
        <f>SUM(G33:G49)</f>
        <v>37.159999999999997</v>
      </c>
      <c r="H50" s="57">
        <f>H33+H34+H35+H36+H38+H39+H40+H42+H43+H44+H45+H47+H48+H49</f>
        <v>28</v>
      </c>
      <c r="I50" s="56"/>
    </row>
    <row r="51" spans="1:12" x14ac:dyDescent="0.25">
      <c r="A51" s="55" t="s">
        <v>24</v>
      </c>
      <c r="B51" s="54"/>
      <c r="C51" s="53">
        <f>(C37*D37)+(C41*D41)</f>
        <v>0</v>
      </c>
      <c r="D51" s="52"/>
      <c r="F51" s="55" t="s">
        <v>24</v>
      </c>
      <c r="G51" s="54"/>
      <c r="H51" s="53">
        <f>(H36*I36)+(H41*I41)</f>
        <v>0</v>
      </c>
      <c r="I51" s="52"/>
    </row>
    <row r="52" spans="1:12" ht="16.5" thickBot="1" x14ac:dyDescent="0.3">
      <c r="A52" s="51" t="s">
        <v>18</v>
      </c>
      <c r="B52" s="50">
        <f>B50*37.8*0.75</f>
        <v>1053.4859999999999</v>
      </c>
      <c r="C52" s="49"/>
      <c r="D52" s="48"/>
      <c r="F52" s="51" t="s">
        <v>18</v>
      </c>
      <c r="G52" s="50">
        <f>G50*32*0.75</f>
        <v>891.83999999999992</v>
      </c>
      <c r="H52" s="49"/>
      <c r="I52" s="48"/>
    </row>
    <row r="53" spans="1:12" x14ac:dyDescent="0.25">
      <c r="F53" s="72"/>
      <c r="G53" s="75"/>
      <c r="H53" s="75"/>
      <c r="I53" s="75"/>
    </row>
    <row r="54" spans="1:12" x14ac:dyDescent="0.25">
      <c r="F54" s="72"/>
      <c r="G54" s="46"/>
      <c r="H54" s="46"/>
      <c r="I54" s="46"/>
    </row>
    <row r="55" spans="1:12" ht="16.5" thickBot="1" x14ac:dyDescent="0.3"/>
    <row r="56" spans="1:12" x14ac:dyDescent="0.25">
      <c r="A56" s="101" t="s">
        <v>25</v>
      </c>
      <c r="B56" s="102"/>
      <c r="C56" s="103"/>
      <c r="D56" s="9"/>
      <c r="E56" s="101" t="s">
        <v>28</v>
      </c>
      <c r="F56" s="102"/>
      <c r="G56" s="103"/>
      <c r="H56" s="9"/>
      <c r="I56" s="101" t="s">
        <v>29</v>
      </c>
      <c r="J56" s="102"/>
      <c r="K56" s="103"/>
      <c r="L56" s="9"/>
    </row>
    <row r="57" spans="1:12" ht="16.5" thickBot="1" x14ac:dyDescent="0.3">
      <c r="A57" s="104"/>
      <c r="B57" s="105"/>
      <c r="C57" s="106"/>
      <c r="D57" s="9"/>
      <c r="E57" s="104"/>
      <c r="F57" s="105"/>
      <c r="G57" s="106"/>
      <c r="H57" s="9"/>
      <c r="I57" s="104"/>
      <c r="J57" s="105"/>
      <c r="K57" s="106"/>
      <c r="L57" s="9"/>
    </row>
    <row r="58" spans="1:12" ht="34.5" thickBot="1" x14ac:dyDescent="0.3">
      <c r="A58" s="10" t="s">
        <v>3</v>
      </c>
      <c r="B58" s="11" t="s">
        <v>19</v>
      </c>
      <c r="C58" s="12" t="s">
        <v>20</v>
      </c>
      <c r="D58" s="13"/>
      <c r="E58" s="14" t="s">
        <v>3</v>
      </c>
      <c r="F58" s="11" t="s">
        <v>19</v>
      </c>
      <c r="G58" s="12" t="s">
        <v>20</v>
      </c>
      <c r="H58" s="13"/>
      <c r="I58" s="15" t="s">
        <v>3</v>
      </c>
      <c r="J58" s="45" t="s">
        <v>59</v>
      </c>
      <c r="K58" s="12" t="s">
        <v>20</v>
      </c>
      <c r="L58" s="13"/>
    </row>
    <row r="59" spans="1:12" x14ac:dyDescent="0.25">
      <c r="A59" s="89" t="s">
        <v>4</v>
      </c>
      <c r="B59" s="90">
        <v>5</v>
      </c>
      <c r="C59" s="91">
        <v>5</v>
      </c>
      <c r="D59" s="16"/>
      <c r="E59" s="89" t="s">
        <v>4</v>
      </c>
      <c r="F59" s="90">
        <v>5</v>
      </c>
      <c r="G59" s="91">
        <v>5</v>
      </c>
      <c r="H59" s="16"/>
      <c r="I59" s="17" t="s">
        <v>4</v>
      </c>
      <c r="J59" s="18">
        <v>4</v>
      </c>
      <c r="K59" s="19">
        <v>4</v>
      </c>
      <c r="L59" s="16"/>
    </row>
    <row r="60" spans="1:12" x14ac:dyDescent="0.25">
      <c r="A60" s="20" t="s">
        <v>5</v>
      </c>
      <c r="B60" s="21">
        <v>3</v>
      </c>
      <c r="C60" s="22">
        <v>3</v>
      </c>
      <c r="D60" s="16"/>
      <c r="E60" s="20" t="s">
        <v>5</v>
      </c>
      <c r="F60" s="21">
        <v>3</v>
      </c>
      <c r="G60" s="22">
        <v>3</v>
      </c>
      <c r="H60" s="16"/>
      <c r="I60" s="20" t="s">
        <v>5</v>
      </c>
      <c r="J60" s="21">
        <v>4</v>
      </c>
      <c r="K60" s="22">
        <v>4</v>
      </c>
      <c r="L60" s="16"/>
    </row>
    <row r="61" spans="1:12" x14ac:dyDescent="0.25">
      <c r="A61" s="20" t="s">
        <v>26</v>
      </c>
      <c r="B61" s="21">
        <v>2</v>
      </c>
      <c r="C61" s="22">
        <v>2</v>
      </c>
      <c r="D61" s="16"/>
      <c r="E61" s="20" t="s">
        <v>26</v>
      </c>
      <c r="F61" s="21">
        <v>2</v>
      </c>
      <c r="G61" s="22">
        <v>2</v>
      </c>
      <c r="H61" s="16"/>
      <c r="I61" s="20" t="s">
        <v>6</v>
      </c>
      <c r="J61" s="21">
        <v>4</v>
      </c>
      <c r="K61" s="22">
        <v>4</v>
      </c>
      <c r="L61" s="16"/>
    </row>
    <row r="62" spans="1:12" x14ac:dyDescent="0.25">
      <c r="A62" s="20" t="s">
        <v>6</v>
      </c>
      <c r="B62" s="21">
        <v>4</v>
      </c>
      <c r="C62" s="22">
        <v>4</v>
      </c>
      <c r="D62" s="16"/>
      <c r="E62" s="20" t="s">
        <v>6</v>
      </c>
      <c r="F62" s="21">
        <v>4</v>
      </c>
      <c r="G62" s="22">
        <v>4</v>
      </c>
      <c r="H62" s="16"/>
      <c r="I62" s="20" t="s">
        <v>57</v>
      </c>
      <c r="J62" s="21">
        <v>4</v>
      </c>
      <c r="K62" s="22">
        <v>12</v>
      </c>
      <c r="L62" s="16"/>
    </row>
    <row r="63" spans="1:12" x14ac:dyDescent="0.25">
      <c r="A63" s="20" t="s">
        <v>7</v>
      </c>
      <c r="B63" s="21">
        <v>1</v>
      </c>
      <c r="C63" s="22">
        <v>1</v>
      </c>
      <c r="D63" s="16"/>
      <c r="E63" s="20" t="s">
        <v>7</v>
      </c>
      <c r="F63" s="21">
        <v>1</v>
      </c>
      <c r="G63" s="22">
        <v>1</v>
      </c>
      <c r="H63" s="16"/>
      <c r="I63" s="5" t="s">
        <v>58</v>
      </c>
      <c r="J63" s="6">
        <v>4</v>
      </c>
      <c r="K63" s="7">
        <v>8</v>
      </c>
      <c r="L63" s="23"/>
    </row>
    <row r="64" spans="1:12" x14ac:dyDescent="0.25">
      <c r="A64" s="20" t="s">
        <v>9</v>
      </c>
      <c r="B64" s="21">
        <v>2</v>
      </c>
      <c r="C64" s="22">
        <v>2</v>
      </c>
      <c r="D64" s="16"/>
      <c r="E64" s="20" t="s">
        <v>9</v>
      </c>
      <c r="F64" s="21">
        <v>2</v>
      </c>
      <c r="G64" s="22">
        <v>2</v>
      </c>
      <c r="H64" s="16"/>
      <c r="I64" s="20"/>
      <c r="J64" s="21"/>
      <c r="K64" s="22"/>
      <c r="L64" s="3"/>
    </row>
    <row r="65" spans="1:12" x14ac:dyDescent="0.25">
      <c r="A65" s="20" t="s">
        <v>32</v>
      </c>
      <c r="B65" s="21">
        <v>2</v>
      </c>
      <c r="C65" s="22">
        <v>2</v>
      </c>
      <c r="D65" s="16"/>
      <c r="E65" s="20" t="s">
        <v>32</v>
      </c>
      <c r="F65" s="21">
        <v>2</v>
      </c>
      <c r="G65" s="22">
        <v>2</v>
      </c>
      <c r="H65" s="16"/>
      <c r="I65" s="20" t="s">
        <v>48</v>
      </c>
      <c r="J65" s="21">
        <v>2</v>
      </c>
      <c r="K65" s="22">
        <v>2</v>
      </c>
      <c r="L65" s="16"/>
    </row>
    <row r="66" spans="1:12" x14ac:dyDescent="0.25">
      <c r="A66" s="20" t="s">
        <v>60</v>
      </c>
      <c r="B66" s="21">
        <v>2</v>
      </c>
      <c r="C66" s="22">
        <v>2</v>
      </c>
      <c r="D66" s="16"/>
      <c r="E66" s="20" t="s">
        <v>61</v>
      </c>
      <c r="F66" s="21">
        <v>2</v>
      </c>
      <c r="G66" s="22">
        <v>2</v>
      </c>
      <c r="H66" s="16"/>
      <c r="I66" s="20"/>
      <c r="J66" s="21"/>
      <c r="K66" s="22"/>
      <c r="L66" s="16"/>
    </row>
    <row r="67" spans="1:12" x14ac:dyDescent="0.25">
      <c r="A67" s="20" t="s">
        <v>27</v>
      </c>
      <c r="B67" s="21">
        <v>2</v>
      </c>
      <c r="C67" s="22">
        <v>2</v>
      </c>
      <c r="D67" s="16"/>
      <c r="E67" s="20" t="s">
        <v>27</v>
      </c>
      <c r="F67" s="21">
        <v>2</v>
      </c>
      <c r="G67" s="22">
        <v>2</v>
      </c>
      <c r="H67" s="16"/>
      <c r="I67" s="5" t="s">
        <v>43</v>
      </c>
      <c r="J67" s="6">
        <v>4</v>
      </c>
      <c r="K67" s="7">
        <v>4</v>
      </c>
      <c r="L67" s="16"/>
    </row>
    <row r="68" spans="1:12" x14ac:dyDescent="0.25">
      <c r="A68" s="20" t="s">
        <v>12</v>
      </c>
      <c r="B68" s="21">
        <v>2</v>
      </c>
      <c r="C68" s="22">
        <v>2</v>
      </c>
      <c r="D68" s="16"/>
      <c r="E68" s="20" t="s">
        <v>12</v>
      </c>
      <c r="F68" s="21">
        <v>2</v>
      </c>
      <c r="G68" s="22">
        <v>2</v>
      </c>
      <c r="H68" s="16"/>
      <c r="I68" s="20" t="s">
        <v>11</v>
      </c>
      <c r="J68" s="21">
        <v>2</v>
      </c>
      <c r="K68" s="22">
        <v>2</v>
      </c>
      <c r="L68" s="23"/>
    </row>
    <row r="69" spans="1:12" x14ac:dyDescent="0.25">
      <c r="A69" s="20"/>
      <c r="B69" s="6"/>
      <c r="C69" s="7"/>
      <c r="D69" s="3"/>
      <c r="E69" s="20"/>
      <c r="F69" s="6"/>
      <c r="G69" s="7"/>
      <c r="H69" s="3"/>
      <c r="I69" s="5"/>
      <c r="J69" s="34"/>
      <c r="K69" s="7"/>
      <c r="L69" s="3"/>
    </row>
    <row r="70" spans="1:12" x14ac:dyDescent="0.25">
      <c r="A70" s="5"/>
      <c r="B70" s="6"/>
      <c r="C70" s="7"/>
      <c r="D70" s="3"/>
      <c r="E70" s="5"/>
      <c r="F70" s="6"/>
      <c r="G70" s="7"/>
      <c r="H70" s="3"/>
      <c r="I70" s="5" t="s">
        <v>12</v>
      </c>
      <c r="J70" s="6">
        <v>2</v>
      </c>
      <c r="K70" s="7">
        <v>2</v>
      </c>
      <c r="L70" s="3"/>
    </row>
    <row r="71" spans="1:12" x14ac:dyDescent="0.25">
      <c r="A71" s="20"/>
      <c r="B71" s="21"/>
      <c r="C71" s="22"/>
      <c r="D71" s="16"/>
      <c r="E71" s="20"/>
      <c r="F71" s="21"/>
      <c r="G71" s="22"/>
      <c r="H71" s="16"/>
      <c r="I71" s="20" t="s">
        <v>54</v>
      </c>
      <c r="J71" s="21">
        <v>2</v>
      </c>
      <c r="K71" s="22">
        <v>2</v>
      </c>
      <c r="L71" s="3"/>
    </row>
    <row r="72" spans="1:12" x14ac:dyDescent="0.25">
      <c r="A72" s="5" t="s">
        <v>43</v>
      </c>
      <c r="B72" s="6">
        <v>4</v>
      </c>
      <c r="C72" s="7">
        <v>4</v>
      </c>
      <c r="D72" s="16"/>
      <c r="E72" s="5" t="s">
        <v>43</v>
      </c>
      <c r="F72" s="6">
        <v>4</v>
      </c>
      <c r="G72" s="7">
        <v>4</v>
      </c>
      <c r="H72" s="16"/>
      <c r="I72" s="20" t="s">
        <v>55</v>
      </c>
      <c r="J72" s="21">
        <v>2</v>
      </c>
      <c r="K72" s="22">
        <v>2</v>
      </c>
      <c r="L72" s="3"/>
    </row>
    <row r="73" spans="1:12" x14ac:dyDescent="0.25">
      <c r="A73" s="20" t="s">
        <v>50</v>
      </c>
      <c r="B73" s="21">
        <v>2</v>
      </c>
      <c r="C73" s="22">
        <v>2</v>
      </c>
      <c r="D73" s="16"/>
      <c r="E73" s="20" t="s">
        <v>51</v>
      </c>
      <c r="F73" s="21">
        <v>1</v>
      </c>
      <c r="G73" s="22">
        <v>1</v>
      </c>
      <c r="H73" s="16"/>
      <c r="I73" s="33" t="s">
        <v>65</v>
      </c>
      <c r="J73" s="6"/>
      <c r="K73" s="7"/>
      <c r="L73" s="3"/>
    </row>
    <row r="74" spans="1:12" x14ac:dyDescent="0.25">
      <c r="A74" s="20" t="s">
        <v>54</v>
      </c>
      <c r="B74" s="21">
        <v>1</v>
      </c>
      <c r="C74" s="22">
        <v>1</v>
      </c>
      <c r="D74" s="16"/>
      <c r="E74" s="20" t="s">
        <v>54</v>
      </c>
      <c r="F74" s="21">
        <v>2</v>
      </c>
      <c r="G74" s="22">
        <v>2</v>
      </c>
      <c r="H74" s="16"/>
      <c r="I74" s="20"/>
      <c r="J74" s="6"/>
      <c r="K74" s="7"/>
      <c r="L74" s="3"/>
    </row>
    <row r="75" spans="1:12" x14ac:dyDescent="0.25">
      <c r="A75" s="20" t="s">
        <v>55</v>
      </c>
      <c r="B75" s="21">
        <v>2</v>
      </c>
      <c r="C75" s="22">
        <v>2</v>
      </c>
      <c r="D75" s="3"/>
      <c r="E75" s="20" t="s">
        <v>55</v>
      </c>
      <c r="F75" s="21">
        <v>2</v>
      </c>
      <c r="G75" s="22">
        <v>2</v>
      </c>
      <c r="H75" s="3"/>
      <c r="I75" s="5"/>
      <c r="J75" s="6"/>
      <c r="K75" s="7"/>
      <c r="L75" s="3"/>
    </row>
    <row r="76" spans="1:12" x14ac:dyDescent="0.25">
      <c r="A76" s="20" t="s">
        <v>49</v>
      </c>
      <c r="B76" s="21">
        <v>3</v>
      </c>
      <c r="C76" s="22">
        <v>3</v>
      </c>
      <c r="D76" s="16"/>
      <c r="E76" s="20" t="s">
        <v>49</v>
      </c>
      <c r="F76" s="21">
        <v>3</v>
      </c>
      <c r="G76" s="22">
        <v>3</v>
      </c>
      <c r="H76" s="16"/>
      <c r="I76" s="20" t="s">
        <v>49</v>
      </c>
      <c r="J76" s="21">
        <v>2</v>
      </c>
      <c r="K76" s="22">
        <v>2</v>
      </c>
      <c r="L76" s="16"/>
    </row>
    <row r="77" spans="1:12" ht="16.5" thickBot="1" x14ac:dyDescent="0.3">
      <c r="A77" s="24" t="s">
        <v>15</v>
      </c>
      <c r="B77" s="25">
        <v>0.16</v>
      </c>
      <c r="C77" s="26">
        <v>3</v>
      </c>
      <c r="D77" s="16"/>
      <c r="E77" s="24" t="s">
        <v>15</v>
      </c>
      <c r="F77" s="25">
        <v>0.16</v>
      </c>
      <c r="G77" s="26">
        <v>3</v>
      </c>
      <c r="H77" s="16"/>
      <c r="I77" s="24" t="s">
        <v>15</v>
      </c>
      <c r="J77" s="25">
        <v>0.16</v>
      </c>
      <c r="K77" s="26">
        <v>3</v>
      </c>
      <c r="L77" s="16"/>
    </row>
    <row r="78" spans="1:12" ht="16.5" thickBot="1" x14ac:dyDescent="0.3">
      <c r="A78"/>
      <c r="B78" s="3"/>
      <c r="C78" s="3"/>
      <c r="D78" s="3"/>
      <c r="E78"/>
      <c r="F78" s="3"/>
      <c r="G78" s="3"/>
      <c r="H78" s="3"/>
      <c r="I78" s="27"/>
      <c r="J78" s="16"/>
      <c r="K78" s="16"/>
      <c r="L78" s="16"/>
    </row>
    <row r="79" spans="1:12" x14ac:dyDescent="0.25">
      <c r="A79" s="17" t="s">
        <v>16</v>
      </c>
      <c r="B79" s="28">
        <f>SUM(B59:B77)</f>
        <v>37.159999999999997</v>
      </c>
      <c r="C79" s="19">
        <f>SUM(C59:C77)</f>
        <v>40</v>
      </c>
      <c r="D79" s="16"/>
      <c r="E79" s="17" t="s">
        <v>17</v>
      </c>
      <c r="F79" s="28">
        <f>SUM(F59:F77)</f>
        <v>37.159999999999997</v>
      </c>
      <c r="G79" s="19">
        <f>SUM(G59:G77)</f>
        <v>40</v>
      </c>
      <c r="H79" s="16"/>
      <c r="I79" s="17" t="s">
        <v>23</v>
      </c>
      <c r="J79" s="28">
        <f>SUM(J59:J77)</f>
        <v>36.159999999999997</v>
      </c>
      <c r="K79" s="19">
        <f>SUM(K59:K77)</f>
        <v>51</v>
      </c>
      <c r="L79" s="16"/>
    </row>
    <row r="80" spans="1:12" ht="16.5" thickBot="1" x14ac:dyDescent="0.3">
      <c r="A80" s="24" t="s">
        <v>18</v>
      </c>
      <c r="B80" s="29">
        <f>B79*37.8*0.75</f>
        <v>1053.4859999999999</v>
      </c>
      <c r="C80" s="30"/>
      <c r="D80" s="31"/>
      <c r="E80" s="24" t="s">
        <v>18</v>
      </c>
      <c r="F80" s="29">
        <f>F79*37.8*0.75</f>
        <v>1053.4859999999999</v>
      </c>
      <c r="G80" s="30"/>
      <c r="H80" s="31"/>
      <c r="I80" s="24" t="s">
        <v>18</v>
      </c>
      <c r="J80" s="29">
        <f>J79*37.8*0.75</f>
        <v>1025.1359999999997</v>
      </c>
      <c r="K80" s="30"/>
      <c r="L80" s="16"/>
    </row>
    <row r="81" spans="1:12" x14ac:dyDescent="0.25">
      <c r="A81"/>
      <c r="B81" s="3"/>
      <c r="C81" s="3"/>
      <c r="D81" s="3"/>
      <c r="E81"/>
      <c r="F81" s="3"/>
      <c r="G81" s="3"/>
      <c r="H81" s="3"/>
      <c r="I81" s="3"/>
      <c r="J81" s="3"/>
      <c r="K81" s="3"/>
      <c r="L81" s="31"/>
    </row>
    <row r="82" spans="1:12" x14ac:dyDescent="0.25">
      <c r="A82"/>
      <c r="B82" s="3"/>
      <c r="C82" s="3"/>
      <c r="D82" s="3"/>
      <c r="E82"/>
      <c r="F82" s="3"/>
      <c r="G82" s="3"/>
      <c r="H82" s="3"/>
      <c r="I82" s="27"/>
      <c r="J82" s="31"/>
      <c r="K82" s="31"/>
      <c r="L82" s="31"/>
    </row>
    <row r="83" spans="1:12" ht="16.5" thickBot="1" x14ac:dyDescent="0.3">
      <c r="A83"/>
      <c r="B83" s="3"/>
      <c r="C83" s="3"/>
      <c r="D83" s="3"/>
      <c r="E83"/>
      <c r="F83"/>
      <c r="G83" s="3"/>
      <c r="H83" s="3"/>
      <c r="I83" s="3"/>
      <c r="J83" s="3"/>
      <c r="K83" s="3"/>
      <c r="L83"/>
    </row>
    <row r="84" spans="1:12" x14ac:dyDescent="0.25">
      <c r="A84" s="101" t="s">
        <v>29</v>
      </c>
      <c r="B84" s="102"/>
      <c r="C84" s="103"/>
      <c r="D84" s="3"/>
      <c r="E84" s="101" t="s">
        <v>37</v>
      </c>
      <c r="F84" s="102"/>
      <c r="G84" s="103"/>
      <c r="H84"/>
      <c r="I84" s="1"/>
      <c r="J84" s="4"/>
      <c r="K84" s="3"/>
      <c r="L84"/>
    </row>
    <row r="85" spans="1:12" ht="16.5" thickBot="1" x14ac:dyDescent="0.3">
      <c r="A85" s="104"/>
      <c r="B85" s="105"/>
      <c r="C85" s="106"/>
      <c r="D85" s="3"/>
      <c r="E85" s="104"/>
      <c r="F85" s="105"/>
      <c r="G85" s="106"/>
      <c r="H85"/>
      <c r="I85" s="4"/>
      <c r="J85" s="4"/>
      <c r="K85" s="3"/>
      <c r="L85"/>
    </row>
    <row r="86" spans="1:12" ht="34.5" thickBot="1" x14ac:dyDescent="0.3">
      <c r="A86" s="15" t="s">
        <v>3</v>
      </c>
      <c r="B86" s="45" t="s">
        <v>59</v>
      </c>
      <c r="C86" s="12" t="s">
        <v>20</v>
      </c>
      <c r="D86" s="3"/>
      <c r="E86" s="14" t="s">
        <v>3</v>
      </c>
      <c r="F86" s="11" t="s">
        <v>19</v>
      </c>
      <c r="G86" s="12" t="s">
        <v>20</v>
      </c>
      <c r="H86"/>
      <c r="I86" s="4"/>
      <c r="J86" s="35"/>
      <c r="K86" s="3"/>
      <c r="L86"/>
    </row>
    <row r="87" spans="1:12" x14ac:dyDescent="0.25">
      <c r="A87" s="17" t="s">
        <v>4</v>
      </c>
      <c r="B87" s="18">
        <v>4</v>
      </c>
      <c r="C87" s="19">
        <v>4</v>
      </c>
      <c r="D87" s="3"/>
      <c r="E87" s="17" t="s">
        <v>4</v>
      </c>
      <c r="F87" s="18">
        <v>4</v>
      </c>
      <c r="G87" s="19">
        <v>4</v>
      </c>
      <c r="H87"/>
      <c r="I87" s="4"/>
      <c r="J87" s="36"/>
      <c r="K87" s="3"/>
      <c r="L87"/>
    </row>
    <row r="88" spans="1:12" x14ac:dyDescent="0.25">
      <c r="A88" s="20" t="s">
        <v>5</v>
      </c>
      <c r="B88" s="21">
        <v>4</v>
      </c>
      <c r="C88" s="22">
        <v>4</v>
      </c>
      <c r="D88" s="3"/>
      <c r="E88" s="20" t="s">
        <v>5</v>
      </c>
      <c r="F88" s="21">
        <v>4</v>
      </c>
      <c r="G88" s="22">
        <v>4</v>
      </c>
      <c r="H88"/>
      <c r="I88" s="4"/>
      <c r="J88" s="36"/>
      <c r="K88" s="3"/>
      <c r="L88"/>
    </row>
    <row r="89" spans="1:12" x14ac:dyDescent="0.25">
      <c r="A89" s="20" t="s">
        <v>6</v>
      </c>
      <c r="B89" s="21">
        <v>4</v>
      </c>
      <c r="C89" s="22">
        <v>4</v>
      </c>
      <c r="D89" s="3"/>
      <c r="E89" s="20" t="s">
        <v>6</v>
      </c>
      <c r="F89" s="21">
        <v>5</v>
      </c>
      <c r="G89" s="22">
        <v>5</v>
      </c>
      <c r="H89"/>
      <c r="I89" s="4"/>
      <c r="J89" s="4"/>
      <c r="K89" s="3"/>
      <c r="L89"/>
    </row>
    <row r="90" spans="1:12" x14ac:dyDescent="0.25">
      <c r="A90" s="20" t="s">
        <v>57</v>
      </c>
      <c r="B90" s="21">
        <v>4</v>
      </c>
      <c r="C90" s="22">
        <v>12</v>
      </c>
      <c r="D90" s="3"/>
      <c r="E90" s="20" t="s">
        <v>56</v>
      </c>
      <c r="F90" s="21">
        <v>4</v>
      </c>
      <c r="G90" s="22">
        <v>4</v>
      </c>
      <c r="H90"/>
      <c r="I90" s="4"/>
      <c r="J90" s="4"/>
      <c r="K90" s="3"/>
      <c r="L90"/>
    </row>
    <row r="91" spans="1:12" x14ac:dyDescent="0.25">
      <c r="A91" s="5" t="s">
        <v>58</v>
      </c>
      <c r="B91" s="6">
        <v>4</v>
      </c>
      <c r="C91" s="7">
        <v>8</v>
      </c>
      <c r="D91" s="3"/>
      <c r="E91" s="5" t="s">
        <v>34</v>
      </c>
      <c r="F91" s="21">
        <v>4</v>
      </c>
      <c r="G91" s="22">
        <v>4</v>
      </c>
      <c r="H91"/>
      <c r="I91" s="4"/>
      <c r="J91" s="4"/>
      <c r="K91" s="3"/>
      <c r="L91"/>
    </row>
    <row r="92" spans="1:12" x14ac:dyDescent="0.25">
      <c r="A92" s="20"/>
      <c r="B92" s="21"/>
      <c r="C92" s="22"/>
      <c r="D92" s="3"/>
      <c r="E92" s="20" t="s">
        <v>35</v>
      </c>
      <c r="F92" s="6">
        <v>4</v>
      </c>
      <c r="G92" s="7">
        <v>4</v>
      </c>
      <c r="H92"/>
      <c r="I92" s="4"/>
      <c r="J92" s="4"/>
      <c r="K92" s="3"/>
      <c r="L92"/>
    </row>
    <row r="93" spans="1:12" x14ac:dyDescent="0.25">
      <c r="A93" s="20" t="s">
        <v>48</v>
      </c>
      <c r="B93" s="21">
        <v>2</v>
      </c>
      <c r="C93" s="22">
        <v>2</v>
      </c>
      <c r="D93" s="3"/>
      <c r="E93" s="20"/>
      <c r="F93" s="21"/>
      <c r="G93" s="22"/>
      <c r="H93"/>
      <c r="I93" s="4"/>
      <c r="J93" s="4"/>
      <c r="K93" s="3"/>
      <c r="L93"/>
    </row>
    <row r="94" spans="1:12" x14ac:dyDescent="0.25">
      <c r="A94" s="20"/>
      <c r="B94" s="21"/>
      <c r="C94" s="22"/>
      <c r="D94" s="3"/>
      <c r="E94" s="20"/>
      <c r="F94" s="21"/>
      <c r="G94" s="22"/>
      <c r="H94"/>
      <c r="I94" s="4"/>
      <c r="J94" s="4"/>
      <c r="K94" s="3"/>
      <c r="L94"/>
    </row>
    <row r="95" spans="1:12" x14ac:dyDescent="0.25">
      <c r="A95" s="5" t="s">
        <v>43</v>
      </c>
      <c r="B95" s="6">
        <v>4</v>
      </c>
      <c r="C95" s="7">
        <v>4</v>
      </c>
      <c r="D95" s="3"/>
      <c r="E95" s="5" t="s">
        <v>43</v>
      </c>
      <c r="F95" s="21">
        <v>4</v>
      </c>
      <c r="G95" s="22">
        <v>4</v>
      </c>
      <c r="H95"/>
      <c r="I95" s="4"/>
      <c r="J95" s="4"/>
      <c r="K95" s="3"/>
      <c r="L95"/>
    </row>
    <row r="96" spans="1:12" x14ac:dyDescent="0.25">
      <c r="A96" s="20" t="s">
        <v>11</v>
      </c>
      <c r="B96" s="21">
        <v>2</v>
      </c>
      <c r="C96" s="22">
        <v>2</v>
      </c>
      <c r="D96" s="3"/>
      <c r="E96" s="20"/>
      <c r="F96" s="21"/>
      <c r="G96" s="22"/>
      <c r="H96"/>
      <c r="I96" s="4"/>
      <c r="J96" s="4"/>
      <c r="K96" s="3"/>
      <c r="L96"/>
    </row>
    <row r="97" spans="1:12" x14ac:dyDescent="0.25">
      <c r="A97" s="5"/>
      <c r="B97" s="34"/>
      <c r="C97" s="7"/>
      <c r="D97" s="3"/>
      <c r="E97" s="5"/>
      <c r="F97" s="21"/>
      <c r="G97" s="22"/>
      <c r="H97"/>
      <c r="I97" s="4"/>
      <c r="J97" s="4"/>
      <c r="K97" s="3"/>
      <c r="L97"/>
    </row>
    <row r="98" spans="1:12" x14ac:dyDescent="0.25">
      <c r="A98" s="5" t="s">
        <v>12</v>
      </c>
      <c r="B98" s="6">
        <v>2</v>
      </c>
      <c r="C98" s="7">
        <v>2</v>
      </c>
      <c r="D98" s="3"/>
      <c r="E98" s="5" t="s">
        <v>12</v>
      </c>
      <c r="F98" s="6">
        <v>2</v>
      </c>
      <c r="G98" s="7">
        <v>2</v>
      </c>
      <c r="H98"/>
      <c r="I98" s="4"/>
      <c r="J98" s="4"/>
      <c r="K98" s="3"/>
      <c r="L98"/>
    </row>
    <row r="99" spans="1:12" x14ac:dyDescent="0.25">
      <c r="A99" s="20" t="s">
        <v>54</v>
      </c>
      <c r="B99" s="21">
        <v>2</v>
      </c>
      <c r="C99" s="22">
        <v>2</v>
      </c>
      <c r="D99" s="3"/>
      <c r="E99" s="20" t="s">
        <v>54</v>
      </c>
      <c r="F99" s="21">
        <v>2</v>
      </c>
      <c r="G99" s="22">
        <v>2</v>
      </c>
      <c r="H99"/>
      <c r="I99" s="4"/>
      <c r="J99" s="4"/>
      <c r="K99" s="3"/>
      <c r="L99"/>
    </row>
    <row r="100" spans="1:12" x14ac:dyDescent="0.25">
      <c r="A100" s="20" t="s">
        <v>55</v>
      </c>
      <c r="B100" s="21">
        <v>2</v>
      </c>
      <c r="C100" s="22">
        <v>2</v>
      </c>
      <c r="D100" s="3"/>
      <c r="E100" s="20" t="s">
        <v>55</v>
      </c>
      <c r="F100" s="21">
        <v>2</v>
      </c>
      <c r="G100" s="22">
        <v>2</v>
      </c>
      <c r="H100"/>
      <c r="I100" s="4"/>
      <c r="J100" s="4"/>
      <c r="K100" s="3"/>
      <c r="L100"/>
    </row>
    <row r="101" spans="1:12" x14ac:dyDescent="0.25">
      <c r="A101" s="33" t="s">
        <v>65</v>
      </c>
      <c r="B101" s="6"/>
      <c r="C101" s="7"/>
      <c r="D101" s="3"/>
      <c r="E101" s="20"/>
      <c r="F101" s="6"/>
      <c r="G101" s="7"/>
      <c r="H101"/>
      <c r="I101" s="4"/>
      <c r="J101" s="4"/>
      <c r="K101" s="3"/>
      <c r="L101"/>
    </row>
    <row r="102" spans="1:12" x14ac:dyDescent="0.25">
      <c r="A102" s="20"/>
      <c r="B102" s="6"/>
      <c r="C102" s="7"/>
      <c r="D102" s="3"/>
      <c r="E102" s="20"/>
      <c r="F102" s="6"/>
      <c r="G102" s="7"/>
      <c r="H102"/>
      <c r="I102" s="4"/>
      <c r="J102" s="4"/>
      <c r="K102" s="3"/>
      <c r="L102"/>
    </row>
    <row r="103" spans="1:12" x14ac:dyDescent="0.25">
      <c r="A103" s="5"/>
      <c r="B103" s="6"/>
      <c r="C103" s="7"/>
      <c r="D103" s="3"/>
      <c r="E103" s="5"/>
      <c r="F103" s="6"/>
      <c r="G103" s="7"/>
      <c r="H103"/>
      <c r="I103" s="4"/>
      <c r="J103" s="4"/>
      <c r="K103" s="3"/>
      <c r="L103"/>
    </row>
    <row r="104" spans="1:12" x14ac:dyDescent="0.25">
      <c r="A104" s="20" t="s">
        <v>49</v>
      </c>
      <c r="B104" s="21">
        <v>2</v>
      </c>
      <c r="C104" s="22">
        <v>2</v>
      </c>
      <c r="D104" s="3"/>
      <c r="E104" s="20" t="s">
        <v>49</v>
      </c>
      <c r="F104" s="21">
        <v>2</v>
      </c>
      <c r="G104" s="22">
        <v>2</v>
      </c>
      <c r="H104"/>
      <c r="I104" s="4"/>
      <c r="J104" s="4"/>
      <c r="K104" s="3"/>
      <c r="L104"/>
    </row>
    <row r="105" spans="1:12" ht="16.5" thickBot="1" x14ac:dyDescent="0.3">
      <c r="A105" s="24" t="s">
        <v>15</v>
      </c>
      <c r="B105" s="25">
        <v>0.16</v>
      </c>
      <c r="C105" s="26">
        <v>3</v>
      </c>
      <c r="D105" s="3"/>
      <c r="E105" s="24" t="s">
        <v>15</v>
      </c>
      <c r="F105" s="25">
        <v>0.16</v>
      </c>
      <c r="G105" s="26">
        <v>3</v>
      </c>
      <c r="H105"/>
      <c r="I105" s="4"/>
      <c r="J105" s="4"/>
      <c r="K105" s="3"/>
      <c r="L105"/>
    </row>
    <row r="106" spans="1:12" ht="16.5" thickBot="1" x14ac:dyDescent="0.3">
      <c r="A106" s="27"/>
      <c r="B106" s="16"/>
      <c r="C106" s="16"/>
      <c r="D106" s="3"/>
      <c r="E106" s="27" t="s">
        <v>36</v>
      </c>
      <c r="F106" s="16"/>
      <c r="G106" s="16"/>
      <c r="H106"/>
      <c r="I106" s="4"/>
      <c r="J106" s="4"/>
      <c r="K106" s="3"/>
      <c r="L106"/>
    </row>
    <row r="107" spans="1:12" x14ac:dyDescent="0.25">
      <c r="A107" s="17" t="s">
        <v>23</v>
      </c>
      <c r="B107" s="28">
        <f>SUM(B87:B105)</f>
        <v>36.159999999999997</v>
      </c>
      <c r="C107" s="19">
        <f>SUM(C87:C105)</f>
        <v>51</v>
      </c>
      <c r="D107" s="3"/>
      <c r="E107" s="17" t="s">
        <v>23</v>
      </c>
      <c r="F107" s="28">
        <f>SUM(F87:F105)</f>
        <v>37.159999999999997</v>
      </c>
      <c r="G107" s="19">
        <f>SUM(G87:G105)</f>
        <v>40</v>
      </c>
      <c r="H107"/>
      <c r="I107" s="4"/>
      <c r="J107" s="4"/>
      <c r="K107" s="3"/>
      <c r="L107"/>
    </row>
    <row r="108" spans="1:12" ht="16.5" thickBot="1" x14ac:dyDescent="0.3">
      <c r="A108" s="24" t="s">
        <v>18</v>
      </c>
      <c r="B108" s="29">
        <f>B107*37.8*0.75</f>
        <v>1025.1359999999997</v>
      </c>
      <c r="C108" s="30"/>
      <c r="D108" s="3"/>
      <c r="E108" s="24" t="s">
        <v>18</v>
      </c>
      <c r="F108" s="29">
        <f>F107*32*0.75</f>
        <v>891.83999999999992</v>
      </c>
      <c r="G108" s="30"/>
      <c r="H108"/>
      <c r="I108"/>
      <c r="J108"/>
      <c r="K108" s="3"/>
      <c r="L108"/>
    </row>
    <row r="109" spans="1:12" x14ac:dyDescent="0.25">
      <c r="A109"/>
      <c r="B109" s="3"/>
      <c r="C109" s="3"/>
      <c r="D109" s="3"/>
      <c r="E109"/>
      <c r="F109"/>
      <c r="G109"/>
      <c r="H109"/>
      <c r="I109" s="1" t="s">
        <v>21</v>
      </c>
      <c r="J109" s="2">
        <f>B80+F80+J80+F108</f>
        <v>4023.9479999999994</v>
      </c>
      <c r="K109" s="3"/>
      <c r="L109"/>
    </row>
    <row r="110" spans="1:12" x14ac:dyDescent="0.25">
      <c r="A110"/>
      <c r="B110" s="3"/>
      <c r="C110" s="3"/>
      <c r="D110" s="3"/>
      <c r="E110" s="27"/>
      <c r="F110" s="31"/>
      <c r="G110" s="31"/>
      <c r="H110"/>
      <c r="I110" s="4"/>
      <c r="J110" s="8"/>
      <c r="K110" s="3"/>
      <c r="L110"/>
    </row>
    <row r="111" spans="1:12" x14ac:dyDescent="0.25">
      <c r="A111"/>
      <c r="B111" s="3"/>
      <c r="C111" s="3"/>
      <c r="D111" s="3"/>
      <c r="E111"/>
      <c r="F111"/>
      <c r="G111"/>
      <c r="H111"/>
      <c r="I111"/>
      <c r="J111"/>
      <c r="K111" s="3"/>
      <c r="L111"/>
    </row>
    <row r="113" spans="1:12" ht="16.5" thickBot="1" x14ac:dyDescent="0.3">
      <c r="A113"/>
      <c r="B113" s="3"/>
      <c r="C113" s="3"/>
      <c r="D113" s="3"/>
      <c r="E113" s="3"/>
      <c r="F113"/>
      <c r="G113"/>
      <c r="H113" s="3"/>
      <c r="I113"/>
      <c r="J113"/>
      <c r="K113" s="3"/>
      <c r="L113" s="3"/>
    </row>
    <row r="114" spans="1:12" x14ac:dyDescent="0.25">
      <c r="A114" s="101" t="s">
        <v>38</v>
      </c>
      <c r="B114" s="102"/>
      <c r="C114" s="103"/>
      <c r="D114" s="9"/>
      <c r="E114" s="101" t="s">
        <v>39</v>
      </c>
      <c r="F114" s="102"/>
      <c r="G114" s="103"/>
      <c r="H114"/>
      <c r="I114" s="101" t="s">
        <v>40</v>
      </c>
      <c r="J114" s="102"/>
      <c r="K114" s="103"/>
      <c r="L114" s="9"/>
    </row>
    <row r="115" spans="1:12" ht="16.5" thickBot="1" x14ac:dyDescent="0.3">
      <c r="A115" s="104"/>
      <c r="B115" s="105"/>
      <c r="C115" s="106"/>
      <c r="D115" s="9"/>
      <c r="E115" s="104"/>
      <c r="F115" s="105"/>
      <c r="G115" s="106"/>
      <c r="H115"/>
      <c r="I115" s="104"/>
      <c r="J115" s="105"/>
      <c r="K115" s="106"/>
      <c r="L115" s="9"/>
    </row>
    <row r="116" spans="1:12" ht="32.25" thickBot="1" x14ac:dyDescent="0.3">
      <c r="A116" s="37" t="s">
        <v>3</v>
      </c>
      <c r="B116" s="38" t="s">
        <v>19</v>
      </c>
      <c r="C116" s="39" t="s">
        <v>20</v>
      </c>
      <c r="D116" s="13"/>
      <c r="E116" s="37" t="s">
        <v>3</v>
      </c>
      <c r="F116" s="38" t="s">
        <v>19</v>
      </c>
      <c r="G116" s="39" t="s">
        <v>20</v>
      </c>
      <c r="H116"/>
      <c r="I116" s="15" t="s">
        <v>3</v>
      </c>
      <c r="J116" s="38" t="s">
        <v>19</v>
      </c>
      <c r="K116" s="39" t="s">
        <v>20</v>
      </c>
      <c r="L116" s="13"/>
    </row>
    <row r="117" spans="1:12" x14ac:dyDescent="0.25">
      <c r="A117" s="17" t="s">
        <v>4</v>
      </c>
      <c r="B117" s="28">
        <v>18</v>
      </c>
      <c r="C117" s="19">
        <v>18</v>
      </c>
      <c r="D117" s="16"/>
      <c r="E117" s="17" t="s">
        <v>4</v>
      </c>
      <c r="F117" s="28">
        <v>16</v>
      </c>
      <c r="G117" s="19">
        <v>16</v>
      </c>
      <c r="H117"/>
      <c r="I117" s="17" t="s">
        <v>4</v>
      </c>
      <c r="J117" s="28">
        <v>16</v>
      </c>
      <c r="K117" s="19">
        <v>16</v>
      </c>
      <c r="L117" s="16"/>
    </row>
    <row r="118" spans="1:12" x14ac:dyDescent="0.25">
      <c r="A118" s="20" t="s">
        <v>7</v>
      </c>
      <c r="B118" s="32">
        <v>5</v>
      </c>
      <c r="C118" s="22">
        <v>5</v>
      </c>
      <c r="D118" s="16"/>
      <c r="E118" s="20" t="s">
        <v>5</v>
      </c>
      <c r="F118" s="32">
        <v>2</v>
      </c>
      <c r="G118" s="22">
        <v>2</v>
      </c>
      <c r="H118"/>
      <c r="I118" s="20" t="s">
        <v>5</v>
      </c>
      <c r="J118" s="32">
        <v>2</v>
      </c>
      <c r="K118" s="22">
        <v>2</v>
      </c>
      <c r="L118" s="16"/>
    </row>
    <row r="119" spans="1:12" x14ac:dyDescent="0.25">
      <c r="A119" s="20" t="s">
        <v>12</v>
      </c>
      <c r="B119" s="32">
        <v>3</v>
      </c>
      <c r="C119" s="22">
        <v>3</v>
      </c>
      <c r="D119" s="16"/>
      <c r="E119" s="20" t="s">
        <v>6</v>
      </c>
      <c r="F119" s="32">
        <v>3</v>
      </c>
      <c r="G119" s="22">
        <v>3</v>
      </c>
      <c r="H119"/>
      <c r="I119" s="20" t="s">
        <v>6</v>
      </c>
      <c r="J119" s="32">
        <v>3</v>
      </c>
      <c r="K119" s="22">
        <v>3</v>
      </c>
      <c r="L119" s="16"/>
    </row>
    <row r="120" spans="1:12" x14ac:dyDescent="0.25">
      <c r="A120" s="20" t="s">
        <v>45</v>
      </c>
      <c r="B120" s="32">
        <v>2</v>
      </c>
      <c r="C120" s="22">
        <v>2</v>
      </c>
      <c r="D120" s="16"/>
      <c r="E120" s="20" t="s">
        <v>7</v>
      </c>
      <c r="F120" s="32">
        <v>2</v>
      </c>
      <c r="G120" s="22">
        <v>2</v>
      </c>
      <c r="H120"/>
      <c r="I120" s="20" t="s">
        <v>7</v>
      </c>
      <c r="J120" s="32">
        <v>2</v>
      </c>
      <c r="K120" s="22">
        <v>2</v>
      </c>
      <c r="L120" s="16"/>
    </row>
    <row r="121" spans="1:12" x14ac:dyDescent="0.25">
      <c r="A121" s="5" t="s">
        <v>46</v>
      </c>
      <c r="B121" s="40">
        <v>2</v>
      </c>
      <c r="C121" s="7">
        <v>2</v>
      </c>
      <c r="D121" s="16"/>
      <c r="E121" s="20" t="s">
        <v>12</v>
      </c>
      <c r="F121" s="32">
        <v>3</v>
      </c>
      <c r="G121" s="22">
        <v>3</v>
      </c>
      <c r="H121"/>
      <c r="I121" s="20" t="s">
        <v>12</v>
      </c>
      <c r="J121" s="32">
        <v>2</v>
      </c>
      <c r="K121" s="22">
        <v>2</v>
      </c>
      <c r="L121" s="16"/>
    </row>
    <row r="122" spans="1:12" x14ac:dyDescent="0.25">
      <c r="A122" s="20" t="s">
        <v>53</v>
      </c>
      <c r="B122" s="40">
        <v>2</v>
      </c>
      <c r="C122" s="7">
        <v>2</v>
      </c>
      <c r="D122" s="16"/>
      <c r="E122" s="20" t="s">
        <v>45</v>
      </c>
      <c r="F122" s="32">
        <v>2</v>
      </c>
      <c r="G122" s="22">
        <v>2</v>
      </c>
      <c r="H122"/>
      <c r="I122" s="20" t="s">
        <v>9</v>
      </c>
      <c r="J122" s="32">
        <v>2</v>
      </c>
      <c r="K122" s="22">
        <v>2</v>
      </c>
      <c r="L122" s="16"/>
    </row>
    <row r="123" spans="1:12" x14ac:dyDescent="0.25">
      <c r="A123" s="20" t="s">
        <v>27</v>
      </c>
      <c r="B123" s="32">
        <v>2</v>
      </c>
      <c r="C123" s="22">
        <v>2</v>
      </c>
      <c r="D123" s="16"/>
      <c r="E123" s="5" t="s">
        <v>46</v>
      </c>
      <c r="F123" s="40">
        <v>2</v>
      </c>
      <c r="G123" s="7">
        <v>2</v>
      </c>
      <c r="H123"/>
      <c r="I123" s="20" t="s">
        <v>10</v>
      </c>
      <c r="J123" s="32">
        <v>2</v>
      </c>
      <c r="K123" s="22">
        <v>2</v>
      </c>
      <c r="L123" s="16"/>
    </row>
    <row r="124" spans="1:12" x14ac:dyDescent="0.25">
      <c r="A124" s="20"/>
      <c r="B124" s="32"/>
      <c r="C124" s="22"/>
      <c r="D124" s="16"/>
      <c r="E124" s="20" t="s">
        <v>53</v>
      </c>
      <c r="F124" s="40">
        <v>2</v>
      </c>
      <c r="G124" s="7">
        <v>2</v>
      </c>
      <c r="H124"/>
      <c r="I124" s="20" t="s">
        <v>45</v>
      </c>
      <c r="J124" s="92">
        <v>2</v>
      </c>
      <c r="K124" s="93">
        <v>2</v>
      </c>
      <c r="L124" s="16"/>
    </row>
    <row r="125" spans="1:12" x14ac:dyDescent="0.25">
      <c r="A125" s="20"/>
      <c r="B125" s="32"/>
      <c r="C125" s="22"/>
      <c r="D125" s="16"/>
      <c r="E125" s="20" t="s">
        <v>27</v>
      </c>
      <c r="F125" s="32">
        <v>2</v>
      </c>
      <c r="G125" s="22">
        <v>2</v>
      </c>
      <c r="H125"/>
      <c r="I125" s="5" t="s">
        <v>46</v>
      </c>
      <c r="J125" s="92">
        <v>2</v>
      </c>
      <c r="K125" s="44">
        <v>2</v>
      </c>
      <c r="L125" s="16"/>
    </row>
    <row r="126" spans="1:12" x14ac:dyDescent="0.25">
      <c r="A126" s="20" t="s">
        <v>49</v>
      </c>
      <c r="B126" s="32">
        <v>2</v>
      </c>
      <c r="C126" s="22">
        <v>2</v>
      </c>
      <c r="D126" s="16"/>
      <c r="E126" s="20"/>
      <c r="F126" s="32"/>
      <c r="G126" s="22"/>
      <c r="H126"/>
      <c r="I126" s="20" t="s">
        <v>53</v>
      </c>
      <c r="J126" s="92">
        <v>1</v>
      </c>
      <c r="K126" s="44">
        <v>1</v>
      </c>
      <c r="L126" s="16"/>
    </row>
    <row r="127" spans="1:12" x14ac:dyDescent="0.25">
      <c r="A127" s="20" t="s">
        <v>15</v>
      </c>
      <c r="B127" s="32">
        <v>0.16</v>
      </c>
      <c r="C127" s="22">
        <v>3</v>
      </c>
      <c r="D127" s="3"/>
      <c r="E127" s="20"/>
      <c r="F127" s="32"/>
      <c r="G127" s="22"/>
      <c r="H127"/>
      <c r="I127" s="20"/>
      <c r="J127" s="40"/>
      <c r="K127" s="44"/>
      <c r="L127" s="3"/>
    </row>
    <row r="128" spans="1:12" x14ac:dyDescent="0.25">
      <c r="A128" s="20"/>
      <c r="B128" s="32"/>
      <c r="C128" s="22"/>
      <c r="D128" s="3"/>
      <c r="E128" s="20"/>
      <c r="F128" s="32"/>
      <c r="G128" s="22"/>
      <c r="H128"/>
      <c r="I128" s="20" t="s">
        <v>52</v>
      </c>
      <c r="J128" s="21">
        <v>1</v>
      </c>
      <c r="K128" s="22">
        <v>1</v>
      </c>
      <c r="L128" s="3"/>
    </row>
    <row r="129" spans="1:12" x14ac:dyDescent="0.25">
      <c r="A129" s="5"/>
      <c r="B129" s="40"/>
      <c r="C129" s="7"/>
      <c r="D129" s="3"/>
      <c r="E129" s="20" t="s">
        <v>49</v>
      </c>
      <c r="F129" s="32">
        <v>2</v>
      </c>
      <c r="G129" s="22">
        <v>2</v>
      </c>
      <c r="H129"/>
      <c r="I129" s="20" t="s">
        <v>49</v>
      </c>
      <c r="J129" s="32">
        <v>2</v>
      </c>
      <c r="K129" s="22">
        <v>2</v>
      </c>
      <c r="L129" s="3"/>
    </row>
    <row r="130" spans="1:12" ht="16.5" thickBot="1" x14ac:dyDescent="0.3">
      <c r="A130" s="24"/>
      <c r="B130" s="41"/>
      <c r="C130" s="26"/>
      <c r="D130" s="16"/>
      <c r="E130" s="24" t="s">
        <v>15</v>
      </c>
      <c r="F130" s="41">
        <v>0.16</v>
      </c>
      <c r="G130" s="26">
        <v>3</v>
      </c>
      <c r="H130"/>
      <c r="I130" s="24" t="s">
        <v>15</v>
      </c>
      <c r="J130" s="41">
        <v>0.16</v>
      </c>
      <c r="K130" s="26">
        <v>3</v>
      </c>
      <c r="L130" s="16"/>
    </row>
    <row r="131" spans="1:12" ht="16.5" thickBot="1" x14ac:dyDescent="0.3">
      <c r="A131"/>
      <c r="B131" s="3"/>
      <c r="C131" s="3"/>
      <c r="D131" s="3"/>
      <c r="E131"/>
      <c r="F131" s="3"/>
      <c r="G131" s="3"/>
      <c r="H131"/>
      <c r="I131"/>
      <c r="J131" s="3"/>
      <c r="K131" s="3"/>
      <c r="L131" s="3"/>
    </row>
    <row r="132" spans="1:12" x14ac:dyDescent="0.25">
      <c r="A132" s="17" t="s">
        <v>16</v>
      </c>
      <c r="B132" s="28">
        <f>SUM(B117:B130)</f>
        <v>36.159999999999997</v>
      </c>
      <c r="C132" s="19">
        <f>SUM(C117:C130)</f>
        <v>39</v>
      </c>
      <c r="D132" s="16"/>
      <c r="E132" s="17" t="s">
        <v>16</v>
      </c>
      <c r="F132" s="28">
        <f>SUM(F117:F130)</f>
        <v>36.159999999999997</v>
      </c>
      <c r="G132" s="19">
        <f>SUM(G117:G130)</f>
        <v>39</v>
      </c>
      <c r="H132"/>
      <c r="I132" s="17" t="s">
        <v>17</v>
      </c>
      <c r="J132" s="28">
        <f>SUM(J117:J130)</f>
        <v>37.159999999999997</v>
      </c>
      <c r="K132" s="19">
        <f>SUM(K117:K130)</f>
        <v>40</v>
      </c>
      <c r="L132" s="16"/>
    </row>
    <row r="133" spans="1:12" ht="16.5" thickBot="1" x14ac:dyDescent="0.3">
      <c r="A133" s="24" t="s">
        <v>18</v>
      </c>
      <c r="B133" s="29">
        <f>B132*37.8*0.75</f>
        <v>1025.1359999999997</v>
      </c>
      <c r="C133" s="30"/>
      <c r="D133" s="31"/>
      <c r="E133" s="24" t="s">
        <v>18</v>
      </c>
      <c r="F133" s="29">
        <f>F132*37.8*0.75</f>
        <v>1025.1359999999997</v>
      </c>
      <c r="G133" s="30"/>
      <c r="H133"/>
      <c r="I133" s="24" t="s">
        <v>18</v>
      </c>
      <c r="J133" s="29">
        <f>J132*37.8*0.75</f>
        <v>1053.4859999999999</v>
      </c>
      <c r="K133" s="30"/>
      <c r="L133" s="31"/>
    </row>
    <row r="134" spans="1:12" x14ac:dyDescent="0.25">
      <c r="A134"/>
      <c r="B134" s="3"/>
      <c r="C134" s="3"/>
      <c r="D134" s="3"/>
      <c r="E134"/>
      <c r="F134" s="3"/>
      <c r="G134" s="3"/>
      <c r="H134"/>
      <c r="I134"/>
      <c r="J134" s="3"/>
      <c r="K134" s="3"/>
      <c r="L134" s="3"/>
    </row>
    <row r="135" spans="1:12" x14ac:dyDescent="0.25">
      <c r="A135"/>
      <c r="B135" s="3"/>
      <c r="C135" s="3"/>
      <c r="D135" s="3"/>
      <c r="E135" s="3"/>
      <c r="F135"/>
      <c r="G135"/>
      <c r="H135" s="3"/>
      <c r="I135"/>
      <c r="J135"/>
      <c r="K135" s="3"/>
      <c r="L135" s="3"/>
    </row>
    <row r="136" spans="1:12" ht="16.5" thickBot="1" x14ac:dyDescent="0.3">
      <c r="A136"/>
      <c r="B136" s="3"/>
      <c r="C136" s="3"/>
      <c r="D136" s="3"/>
      <c r="E136" s="3"/>
      <c r="F136"/>
      <c r="G136"/>
      <c r="H136" s="3"/>
      <c r="I136"/>
      <c r="J136"/>
      <c r="K136" s="3"/>
      <c r="L136" s="3"/>
    </row>
    <row r="137" spans="1:12" x14ac:dyDescent="0.25">
      <c r="A137" s="101" t="s">
        <v>41</v>
      </c>
      <c r="B137" s="102"/>
      <c r="C137" s="103"/>
      <c r="D137" s="9"/>
      <c r="E137" s="101" t="s">
        <v>42</v>
      </c>
      <c r="F137" s="102"/>
      <c r="G137" s="103"/>
      <c r="H137" s="3"/>
      <c r="I137"/>
      <c r="J137"/>
      <c r="K137" s="3"/>
      <c r="L137" s="3"/>
    </row>
    <row r="138" spans="1:12" ht="16.5" thickBot="1" x14ac:dyDescent="0.3">
      <c r="A138" s="104"/>
      <c r="B138" s="105"/>
      <c r="C138" s="106"/>
      <c r="D138" s="9"/>
      <c r="E138" s="104"/>
      <c r="F138" s="105"/>
      <c r="G138" s="106"/>
      <c r="H138" s="3"/>
      <c r="I138"/>
      <c r="J138"/>
      <c r="K138" s="3"/>
      <c r="L138" s="3"/>
    </row>
    <row r="139" spans="1:12" ht="32.25" thickBot="1" x14ac:dyDescent="0.3">
      <c r="A139" s="15" t="s">
        <v>3</v>
      </c>
      <c r="B139" s="38" t="s">
        <v>19</v>
      </c>
      <c r="C139" s="39" t="s">
        <v>20</v>
      </c>
      <c r="D139" s="13"/>
      <c r="E139" s="15" t="s">
        <v>3</v>
      </c>
      <c r="F139" s="11" t="s">
        <v>19</v>
      </c>
      <c r="G139" s="12" t="s">
        <v>20</v>
      </c>
      <c r="H139" s="3"/>
      <c r="I139"/>
      <c r="J139"/>
      <c r="K139" s="3"/>
      <c r="L139" s="3"/>
    </row>
    <row r="140" spans="1:12" x14ac:dyDescent="0.25">
      <c r="A140" s="42" t="s">
        <v>4</v>
      </c>
      <c r="B140" s="28">
        <v>16</v>
      </c>
      <c r="C140" s="19">
        <v>16</v>
      </c>
      <c r="D140" s="16"/>
      <c r="E140" s="42" t="s">
        <v>4</v>
      </c>
      <c r="F140" s="28">
        <v>16</v>
      </c>
      <c r="G140" s="19">
        <v>16</v>
      </c>
      <c r="H140" s="3"/>
      <c r="I140"/>
      <c r="J140"/>
      <c r="K140" s="3"/>
      <c r="L140" s="3"/>
    </row>
    <row r="141" spans="1:12" x14ac:dyDescent="0.25">
      <c r="A141" s="43" t="s">
        <v>5</v>
      </c>
      <c r="B141" s="32">
        <v>2</v>
      </c>
      <c r="C141" s="22">
        <v>2</v>
      </c>
      <c r="D141" s="16"/>
      <c r="E141" s="43" t="s">
        <v>5</v>
      </c>
      <c r="F141" s="32">
        <v>2</v>
      </c>
      <c r="G141" s="22">
        <v>2</v>
      </c>
      <c r="H141" s="3"/>
      <c r="I141"/>
      <c r="J141"/>
      <c r="K141" s="3"/>
      <c r="L141" s="3"/>
    </row>
    <row r="142" spans="1:12" x14ac:dyDescent="0.25">
      <c r="A142" s="43" t="s">
        <v>6</v>
      </c>
      <c r="B142" s="32">
        <v>3</v>
      </c>
      <c r="C142" s="22">
        <v>3</v>
      </c>
      <c r="D142" s="16"/>
      <c r="E142" s="43" t="s">
        <v>6</v>
      </c>
      <c r="F142" s="32">
        <v>3</v>
      </c>
      <c r="G142" s="22">
        <v>3</v>
      </c>
      <c r="H142" s="3"/>
      <c r="I142"/>
      <c r="J142"/>
      <c r="K142" s="3"/>
      <c r="L142" s="3"/>
    </row>
    <row r="143" spans="1:12" x14ac:dyDescent="0.25">
      <c r="A143" s="43" t="s">
        <v>7</v>
      </c>
      <c r="B143" s="32">
        <v>2</v>
      </c>
      <c r="C143" s="22">
        <v>2</v>
      </c>
      <c r="D143" s="16"/>
      <c r="E143" s="43" t="s">
        <v>7</v>
      </c>
      <c r="F143" s="32">
        <v>2</v>
      </c>
      <c r="G143" s="22">
        <v>2</v>
      </c>
      <c r="H143" s="3"/>
      <c r="I143"/>
      <c r="J143"/>
      <c r="K143" s="3"/>
      <c r="L143" s="3"/>
    </row>
    <row r="144" spans="1:12" x14ac:dyDescent="0.25">
      <c r="A144" s="43" t="s">
        <v>12</v>
      </c>
      <c r="B144" s="32">
        <v>2</v>
      </c>
      <c r="C144" s="22">
        <v>2</v>
      </c>
      <c r="D144" s="16"/>
      <c r="E144" s="43" t="s">
        <v>12</v>
      </c>
      <c r="F144" s="32">
        <v>2</v>
      </c>
      <c r="G144" s="22">
        <v>2</v>
      </c>
      <c r="H144" s="3"/>
      <c r="I144"/>
      <c r="J144"/>
      <c r="K144" s="3"/>
      <c r="L144" s="3"/>
    </row>
    <row r="145" spans="1:12" x14ac:dyDescent="0.25">
      <c r="A145" s="43" t="s">
        <v>9</v>
      </c>
      <c r="B145" s="32">
        <v>2</v>
      </c>
      <c r="C145" s="22">
        <v>2</v>
      </c>
      <c r="D145" s="16"/>
      <c r="E145" s="43" t="s">
        <v>9</v>
      </c>
      <c r="F145" s="32">
        <v>2</v>
      </c>
      <c r="G145" s="22">
        <v>2</v>
      </c>
      <c r="H145" s="3"/>
      <c r="I145"/>
      <c r="J145"/>
      <c r="K145" s="3"/>
      <c r="L145" s="3"/>
    </row>
    <row r="146" spans="1:12" x14ac:dyDescent="0.25">
      <c r="A146" s="43" t="s">
        <v>10</v>
      </c>
      <c r="B146" s="32">
        <v>2</v>
      </c>
      <c r="C146" s="22">
        <v>2</v>
      </c>
      <c r="D146" s="16"/>
      <c r="E146" s="20" t="s">
        <v>45</v>
      </c>
      <c r="F146" s="92">
        <v>2</v>
      </c>
      <c r="G146" s="22">
        <v>2</v>
      </c>
      <c r="H146" s="3"/>
      <c r="I146"/>
      <c r="J146"/>
      <c r="K146" s="3"/>
      <c r="L146" s="3"/>
    </row>
    <row r="147" spans="1:12" x14ac:dyDescent="0.25">
      <c r="A147" s="20" t="s">
        <v>45</v>
      </c>
      <c r="B147" s="92">
        <v>2</v>
      </c>
      <c r="C147" s="93">
        <v>2</v>
      </c>
      <c r="D147" s="16"/>
      <c r="E147" s="5" t="s">
        <v>46</v>
      </c>
      <c r="F147" s="92">
        <v>2</v>
      </c>
      <c r="G147" s="7">
        <v>2</v>
      </c>
      <c r="H147" s="3"/>
      <c r="I147"/>
      <c r="J147"/>
      <c r="K147" s="3"/>
      <c r="L147" s="3"/>
    </row>
    <row r="148" spans="1:12" x14ac:dyDescent="0.25">
      <c r="A148" s="5" t="s">
        <v>46</v>
      </c>
      <c r="B148" s="92">
        <v>2</v>
      </c>
      <c r="C148" s="44">
        <v>2</v>
      </c>
      <c r="D148" s="16"/>
      <c r="E148" s="20" t="s">
        <v>50</v>
      </c>
      <c r="F148" s="92">
        <v>3</v>
      </c>
      <c r="G148" s="7">
        <v>3</v>
      </c>
      <c r="H148" s="3"/>
      <c r="I148"/>
      <c r="J148"/>
      <c r="K148" s="3"/>
      <c r="L148" s="3"/>
    </row>
    <row r="149" spans="1:12" x14ac:dyDescent="0.25">
      <c r="A149" s="20" t="s">
        <v>53</v>
      </c>
      <c r="B149" s="92">
        <v>1</v>
      </c>
      <c r="C149" s="44">
        <v>1</v>
      </c>
      <c r="D149" s="16"/>
      <c r="E149" s="20" t="s">
        <v>44</v>
      </c>
      <c r="F149" s="32">
        <v>0</v>
      </c>
      <c r="G149" s="22">
        <v>0</v>
      </c>
      <c r="H149" s="3"/>
      <c r="I149"/>
      <c r="J149"/>
      <c r="K149" s="3"/>
      <c r="L149" s="3"/>
    </row>
    <row r="150" spans="1:12" x14ac:dyDescent="0.25">
      <c r="A150" s="20"/>
      <c r="B150" s="40"/>
      <c r="C150" s="44"/>
      <c r="D150" s="3"/>
      <c r="E150" s="20"/>
      <c r="F150" s="6"/>
      <c r="G150" s="7"/>
      <c r="H150" s="3"/>
      <c r="I150"/>
      <c r="J150"/>
      <c r="K150" s="3"/>
      <c r="L150" s="3"/>
    </row>
    <row r="151" spans="1:12" x14ac:dyDescent="0.25">
      <c r="A151" s="20" t="s">
        <v>52</v>
      </c>
      <c r="B151" s="32">
        <v>1</v>
      </c>
      <c r="C151" s="93">
        <v>1</v>
      </c>
      <c r="D151" s="3"/>
      <c r="E151" s="20" t="s">
        <v>52</v>
      </c>
      <c r="F151" s="21">
        <v>1</v>
      </c>
      <c r="G151" s="22">
        <v>1</v>
      </c>
      <c r="H151" s="3"/>
      <c r="I151"/>
      <c r="J151"/>
      <c r="K151" s="3"/>
      <c r="L151" s="3"/>
    </row>
    <row r="152" spans="1:12" x14ac:dyDescent="0.25">
      <c r="A152" s="20" t="s">
        <v>49</v>
      </c>
      <c r="B152" s="32">
        <v>2</v>
      </c>
      <c r="C152" s="22">
        <v>2</v>
      </c>
      <c r="D152" s="3"/>
      <c r="E152" s="20" t="s">
        <v>14</v>
      </c>
      <c r="F152" s="32">
        <v>2</v>
      </c>
      <c r="G152" s="22">
        <v>2</v>
      </c>
      <c r="H152" s="3"/>
      <c r="I152"/>
      <c r="J152"/>
      <c r="K152" s="3"/>
      <c r="L152" s="3"/>
    </row>
    <row r="153" spans="1:12" ht="16.5" thickBot="1" x14ac:dyDescent="0.3">
      <c r="A153" s="24" t="s">
        <v>15</v>
      </c>
      <c r="B153" s="41">
        <v>0.16</v>
      </c>
      <c r="C153" s="26">
        <v>3</v>
      </c>
      <c r="D153" s="16"/>
      <c r="E153" s="24" t="s">
        <v>15</v>
      </c>
      <c r="F153" s="41">
        <v>0.16</v>
      </c>
      <c r="G153" s="26">
        <v>3</v>
      </c>
      <c r="H153" s="3"/>
      <c r="I153"/>
      <c r="J153"/>
      <c r="K153" s="3"/>
      <c r="L153" s="3"/>
    </row>
    <row r="154" spans="1:12" ht="16.5" thickBot="1" x14ac:dyDescent="0.3">
      <c r="A154"/>
      <c r="B154" s="3"/>
      <c r="C154" s="3"/>
      <c r="D154" s="3"/>
      <c r="E154" s="27"/>
      <c r="F154" s="16"/>
      <c r="G154" s="16"/>
      <c r="H154" s="3"/>
      <c r="I154"/>
      <c r="J154"/>
      <c r="K154" s="3"/>
      <c r="L154" s="3"/>
    </row>
    <row r="155" spans="1:12" x14ac:dyDescent="0.25">
      <c r="A155" s="17" t="s">
        <v>17</v>
      </c>
      <c r="B155" s="28">
        <f>SUM(B140:B153)</f>
        <v>37.159999999999997</v>
      </c>
      <c r="C155" s="19">
        <f>SUM(C140:C153)</f>
        <v>40</v>
      </c>
      <c r="D155" s="16"/>
      <c r="E155" s="17" t="s">
        <v>23</v>
      </c>
      <c r="F155" s="28">
        <f>SUM(F140:F154)</f>
        <v>37.159999999999997</v>
      </c>
      <c r="G155" s="19">
        <f>SUM(G140:G153)</f>
        <v>40</v>
      </c>
      <c r="H155" s="3"/>
      <c r="I155"/>
      <c r="J155"/>
      <c r="K155" s="3"/>
      <c r="L155" s="3"/>
    </row>
    <row r="156" spans="1:12" ht="16.5" thickBot="1" x14ac:dyDescent="0.3">
      <c r="A156" s="24" t="s">
        <v>18</v>
      </c>
      <c r="B156" s="29">
        <f>B155*37.8*0.75</f>
        <v>1053.4859999999999</v>
      </c>
      <c r="C156" s="30"/>
      <c r="D156" s="31"/>
      <c r="E156" s="24" t="s">
        <v>18</v>
      </c>
      <c r="F156" s="29">
        <f>F155*37.8*0.75</f>
        <v>1053.4859999999999</v>
      </c>
      <c r="G156" s="26"/>
      <c r="H156" s="3"/>
      <c r="I156"/>
      <c r="J156"/>
      <c r="K156" s="3"/>
      <c r="L156" s="3"/>
    </row>
    <row r="157" spans="1:12" x14ac:dyDescent="0.25">
      <c r="A157"/>
      <c r="B157" s="3"/>
      <c r="C157" s="3"/>
      <c r="D157" s="3"/>
      <c r="E157" s="27"/>
      <c r="F157" s="31"/>
      <c r="G157" s="31"/>
      <c r="H157" s="3"/>
      <c r="I157"/>
      <c r="J157"/>
      <c r="K157" s="3"/>
      <c r="L157" s="3"/>
    </row>
    <row r="158" spans="1:12" x14ac:dyDescent="0.25">
      <c r="A158"/>
      <c r="B158" s="3"/>
      <c r="C158" s="3"/>
      <c r="D158" s="3"/>
      <c r="E158" s="3"/>
      <c r="F158"/>
      <c r="G158"/>
      <c r="H158" s="3"/>
      <c r="I158"/>
      <c r="J158"/>
      <c r="K158" s="3"/>
      <c r="L158" s="3"/>
    </row>
  </sheetData>
  <mergeCells count="15">
    <mergeCell ref="A114:C115"/>
    <mergeCell ref="E114:G115"/>
    <mergeCell ref="I114:K115"/>
    <mergeCell ref="A137:C138"/>
    <mergeCell ref="E137:G138"/>
    <mergeCell ref="A56:C57"/>
    <mergeCell ref="E56:G57"/>
    <mergeCell ref="I56:K57"/>
    <mergeCell ref="A84:C85"/>
    <mergeCell ref="E84:G85"/>
    <mergeCell ref="A30:D31"/>
    <mergeCell ref="A2:C3"/>
    <mergeCell ref="E2:G3"/>
    <mergeCell ref="I2:L3"/>
    <mergeCell ref="F30:I31"/>
  </mergeCell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7"/>
  <sheetViews>
    <sheetView zoomScale="55" zoomScaleNormal="55" workbookViewId="0">
      <selection activeCell="A2" sqref="A2:L57"/>
    </sheetView>
  </sheetViews>
  <sheetFormatPr defaultColWidth="11" defaultRowHeight="15.75" x14ac:dyDescent="0.25"/>
  <cols>
    <col min="1" max="1" width="32" customWidth="1"/>
    <col min="2" max="4" width="12.625" style="3" customWidth="1"/>
    <col min="5" max="5" width="32.75" customWidth="1"/>
    <col min="6" max="6" width="12.625" customWidth="1"/>
    <col min="7" max="8" width="12.625" style="3" customWidth="1"/>
    <col min="9" max="9" width="27.125" style="3" customWidth="1"/>
    <col min="10" max="11" width="12.625" style="3" customWidth="1"/>
    <col min="12" max="12" width="12.625" customWidth="1"/>
    <col min="13" max="13" width="27.375" customWidth="1"/>
    <col min="14" max="15" width="12.625" customWidth="1"/>
    <col min="17" max="17" width="23.625" customWidth="1"/>
    <col min="18" max="18" width="14.25" customWidth="1"/>
  </cols>
  <sheetData>
    <row r="1" spans="1:23" ht="60.75" customHeight="1" thickBot="1" x14ac:dyDescent="0.3"/>
    <row r="2" spans="1:23" ht="23.45" customHeight="1" x14ac:dyDescent="0.25">
      <c r="A2" s="101" t="s">
        <v>25</v>
      </c>
      <c r="B2" s="102"/>
      <c r="C2" s="103"/>
      <c r="D2" s="9"/>
      <c r="E2" s="101" t="s">
        <v>28</v>
      </c>
      <c r="F2" s="102"/>
      <c r="G2" s="103"/>
      <c r="H2" s="9"/>
      <c r="I2" s="101" t="s">
        <v>29</v>
      </c>
      <c r="J2" s="102"/>
      <c r="K2" s="103"/>
      <c r="L2" s="9"/>
      <c r="S2" s="4"/>
      <c r="T2" s="4"/>
      <c r="U2" s="4"/>
      <c r="V2" s="4"/>
      <c r="W2" s="4"/>
    </row>
    <row r="3" spans="1:23" ht="16.5" thickBot="1" x14ac:dyDescent="0.3">
      <c r="A3" s="104"/>
      <c r="B3" s="105"/>
      <c r="C3" s="106"/>
      <c r="D3" s="9"/>
      <c r="E3" s="104"/>
      <c r="F3" s="105"/>
      <c r="G3" s="106"/>
      <c r="H3" s="9"/>
      <c r="I3" s="104"/>
      <c r="J3" s="105"/>
      <c r="K3" s="106"/>
      <c r="L3" s="9"/>
      <c r="S3" s="4"/>
      <c r="T3" s="4"/>
      <c r="U3" s="4"/>
      <c r="V3" s="4"/>
      <c r="W3" s="4"/>
    </row>
    <row r="4" spans="1:23" ht="35.25" customHeight="1" thickBot="1" x14ac:dyDescent="0.3">
      <c r="A4" s="10" t="s">
        <v>3</v>
      </c>
      <c r="B4" s="11" t="s">
        <v>19</v>
      </c>
      <c r="C4" s="12" t="s">
        <v>20</v>
      </c>
      <c r="D4" s="13"/>
      <c r="E4" s="14" t="s">
        <v>3</v>
      </c>
      <c r="F4" s="11" t="s">
        <v>19</v>
      </c>
      <c r="G4" s="12" t="s">
        <v>20</v>
      </c>
      <c r="H4" s="13"/>
      <c r="I4" s="15" t="s">
        <v>3</v>
      </c>
      <c r="J4" s="45" t="s">
        <v>59</v>
      </c>
      <c r="K4" s="12" t="s">
        <v>20</v>
      </c>
      <c r="L4" s="13"/>
      <c r="S4" s="4"/>
      <c r="T4" s="4"/>
      <c r="U4" s="4"/>
      <c r="V4" s="4"/>
      <c r="W4" s="4"/>
    </row>
    <row r="5" spans="1:23" x14ac:dyDescent="0.25">
      <c r="A5" s="89" t="s">
        <v>4</v>
      </c>
      <c r="B5" s="90">
        <v>5</v>
      </c>
      <c r="C5" s="91">
        <v>5</v>
      </c>
      <c r="D5" s="16"/>
      <c r="E5" s="89" t="s">
        <v>4</v>
      </c>
      <c r="F5" s="90">
        <v>5</v>
      </c>
      <c r="G5" s="91">
        <v>5</v>
      </c>
      <c r="H5" s="16"/>
      <c r="I5" s="17" t="s">
        <v>4</v>
      </c>
      <c r="J5" s="18">
        <v>4</v>
      </c>
      <c r="K5" s="19">
        <v>4</v>
      </c>
      <c r="L5" s="16"/>
      <c r="S5" s="4"/>
      <c r="T5" s="4"/>
      <c r="U5" s="4"/>
      <c r="V5" s="4"/>
      <c r="W5" s="4"/>
    </row>
    <row r="6" spans="1:23" x14ac:dyDescent="0.25">
      <c r="A6" s="20" t="s">
        <v>5</v>
      </c>
      <c r="B6" s="21">
        <v>3</v>
      </c>
      <c r="C6" s="22">
        <v>3</v>
      </c>
      <c r="D6" s="16"/>
      <c r="E6" s="20" t="s">
        <v>5</v>
      </c>
      <c r="F6" s="21">
        <v>3</v>
      </c>
      <c r="G6" s="22">
        <v>3</v>
      </c>
      <c r="H6" s="16"/>
      <c r="I6" s="20" t="s">
        <v>5</v>
      </c>
      <c r="J6" s="21">
        <v>4</v>
      </c>
      <c r="K6" s="22">
        <v>4</v>
      </c>
      <c r="L6" s="16"/>
      <c r="S6" s="4"/>
      <c r="T6" s="4"/>
      <c r="U6" s="4"/>
      <c r="V6" s="4"/>
      <c r="W6" s="4"/>
    </row>
    <row r="7" spans="1:23" x14ac:dyDescent="0.25">
      <c r="A7" s="20" t="s">
        <v>26</v>
      </c>
      <c r="B7" s="21">
        <v>2</v>
      </c>
      <c r="C7" s="22">
        <v>2</v>
      </c>
      <c r="D7" s="16"/>
      <c r="E7" s="20" t="s">
        <v>26</v>
      </c>
      <c r="F7" s="21">
        <v>2</v>
      </c>
      <c r="G7" s="22">
        <v>2</v>
      </c>
      <c r="H7" s="16"/>
      <c r="I7" s="20" t="s">
        <v>6</v>
      </c>
      <c r="J7" s="21">
        <v>4</v>
      </c>
      <c r="K7" s="22">
        <v>4</v>
      </c>
      <c r="L7" s="16"/>
      <c r="S7" s="4"/>
      <c r="T7" s="4"/>
      <c r="U7" s="4"/>
      <c r="V7" s="4"/>
      <c r="W7" s="4"/>
    </row>
    <row r="8" spans="1:23" x14ac:dyDescent="0.25">
      <c r="A8" s="20" t="s">
        <v>6</v>
      </c>
      <c r="B8" s="21">
        <v>4</v>
      </c>
      <c r="C8" s="22">
        <v>4</v>
      </c>
      <c r="D8" s="16"/>
      <c r="E8" s="20" t="s">
        <v>6</v>
      </c>
      <c r="F8" s="21">
        <v>4</v>
      </c>
      <c r="G8" s="22">
        <v>4</v>
      </c>
      <c r="H8" s="16"/>
      <c r="I8" s="20" t="s">
        <v>57</v>
      </c>
      <c r="J8" s="21">
        <v>4</v>
      </c>
      <c r="K8" s="22">
        <v>12</v>
      </c>
      <c r="L8" s="16"/>
      <c r="S8" s="4"/>
      <c r="T8" s="4"/>
      <c r="U8" s="4"/>
      <c r="V8" s="4"/>
      <c r="W8" s="4"/>
    </row>
    <row r="9" spans="1:23" x14ac:dyDescent="0.25">
      <c r="A9" s="20" t="s">
        <v>7</v>
      </c>
      <c r="B9" s="21">
        <v>1</v>
      </c>
      <c r="C9" s="22">
        <v>1</v>
      </c>
      <c r="D9" s="16"/>
      <c r="E9" s="20" t="s">
        <v>7</v>
      </c>
      <c r="F9" s="21">
        <v>1</v>
      </c>
      <c r="G9" s="22">
        <v>1</v>
      </c>
      <c r="H9" s="16"/>
      <c r="I9" s="5" t="s">
        <v>58</v>
      </c>
      <c r="J9" s="6">
        <v>4</v>
      </c>
      <c r="K9" s="7">
        <v>8</v>
      </c>
      <c r="L9" s="23"/>
      <c r="S9" s="4"/>
      <c r="T9" s="4"/>
      <c r="U9" s="4"/>
      <c r="V9" s="4"/>
      <c r="W9" s="4"/>
    </row>
    <row r="10" spans="1:23" x14ac:dyDescent="0.25">
      <c r="A10" s="20" t="s">
        <v>9</v>
      </c>
      <c r="B10" s="21">
        <v>2</v>
      </c>
      <c r="C10" s="22">
        <v>2</v>
      </c>
      <c r="D10" s="16"/>
      <c r="E10" s="20" t="s">
        <v>9</v>
      </c>
      <c r="F10" s="21">
        <v>2</v>
      </c>
      <c r="G10" s="22">
        <v>2</v>
      </c>
      <c r="H10" s="16"/>
      <c r="I10" s="20"/>
      <c r="J10" s="21"/>
      <c r="K10" s="22"/>
      <c r="L10" s="3"/>
      <c r="S10" s="4"/>
      <c r="T10" s="4"/>
      <c r="U10" s="4"/>
      <c r="V10" s="4"/>
      <c r="W10" s="4"/>
    </row>
    <row r="11" spans="1:23" x14ac:dyDescent="0.25">
      <c r="A11" s="20" t="s">
        <v>32</v>
      </c>
      <c r="B11" s="21">
        <v>2</v>
      </c>
      <c r="C11" s="22">
        <v>2</v>
      </c>
      <c r="D11" s="16"/>
      <c r="E11" s="20" t="s">
        <v>32</v>
      </c>
      <c r="F11" s="21">
        <v>2</v>
      </c>
      <c r="G11" s="22">
        <v>2</v>
      </c>
      <c r="H11" s="16"/>
      <c r="I11" s="20" t="s">
        <v>48</v>
      </c>
      <c r="J11" s="21">
        <v>2</v>
      </c>
      <c r="K11" s="22">
        <v>2</v>
      </c>
      <c r="L11" s="16"/>
      <c r="S11" s="4"/>
      <c r="T11" s="4"/>
      <c r="U11" s="4"/>
      <c r="V11" s="4"/>
      <c r="W11" s="4"/>
    </row>
    <row r="12" spans="1:23" x14ac:dyDescent="0.25">
      <c r="A12" s="20" t="s">
        <v>60</v>
      </c>
      <c r="B12" s="21">
        <v>2</v>
      </c>
      <c r="C12" s="22">
        <v>2</v>
      </c>
      <c r="D12" s="16"/>
      <c r="E12" s="20" t="s">
        <v>61</v>
      </c>
      <c r="F12" s="21">
        <v>2</v>
      </c>
      <c r="G12" s="22">
        <v>2</v>
      </c>
      <c r="H12" s="16"/>
      <c r="I12" s="20"/>
      <c r="J12" s="21"/>
      <c r="K12" s="22"/>
      <c r="L12" s="16"/>
      <c r="S12" s="4"/>
      <c r="T12" s="4"/>
      <c r="U12" s="4"/>
      <c r="V12" s="4"/>
      <c r="W12" s="4"/>
    </row>
    <row r="13" spans="1:23" x14ac:dyDescent="0.25">
      <c r="A13" s="20" t="s">
        <v>27</v>
      </c>
      <c r="B13" s="21">
        <v>2</v>
      </c>
      <c r="C13" s="22">
        <v>2</v>
      </c>
      <c r="D13" s="16"/>
      <c r="E13" s="20" t="s">
        <v>27</v>
      </c>
      <c r="F13" s="21">
        <v>2</v>
      </c>
      <c r="G13" s="22">
        <v>2</v>
      </c>
      <c r="H13" s="16"/>
      <c r="I13" s="5" t="s">
        <v>43</v>
      </c>
      <c r="J13" s="6">
        <v>4</v>
      </c>
      <c r="K13" s="7">
        <v>4</v>
      </c>
      <c r="L13" s="16"/>
      <c r="S13" s="4"/>
      <c r="T13" s="4"/>
      <c r="U13" s="4"/>
      <c r="V13" s="4"/>
      <c r="W13" s="4"/>
    </row>
    <row r="14" spans="1:23" x14ac:dyDescent="0.25">
      <c r="A14" s="20" t="s">
        <v>12</v>
      </c>
      <c r="B14" s="21">
        <v>2</v>
      </c>
      <c r="C14" s="22">
        <v>2</v>
      </c>
      <c r="D14" s="16"/>
      <c r="E14" s="20" t="s">
        <v>12</v>
      </c>
      <c r="F14" s="21">
        <v>2</v>
      </c>
      <c r="G14" s="22">
        <v>2</v>
      </c>
      <c r="H14" s="16"/>
      <c r="I14" s="20" t="s">
        <v>11</v>
      </c>
      <c r="J14" s="21">
        <v>2</v>
      </c>
      <c r="K14" s="22">
        <v>2</v>
      </c>
      <c r="L14" s="23"/>
      <c r="S14" s="4"/>
      <c r="T14" s="4"/>
      <c r="U14" s="4"/>
      <c r="V14" s="4"/>
      <c r="W14" s="4"/>
    </row>
    <row r="15" spans="1:23" x14ac:dyDescent="0.25">
      <c r="A15" s="20"/>
      <c r="B15" s="6"/>
      <c r="C15" s="7"/>
      <c r="E15" s="20"/>
      <c r="F15" s="6"/>
      <c r="G15" s="7"/>
      <c r="I15" s="5"/>
      <c r="J15" s="34"/>
      <c r="K15" s="7"/>
      <c r="L15" s="3"/>
      <c r="S15" s="4"/>
      <c r="T15" s="4"/>
      <c r="U15" s="4"/>
      <c r="V15" s="4"/>
      <c r="W15" s="4"/>
    </row>
    <row r="16" spans="1:23" x14ac:dyDescent="0.25">
      <c r="A16" s="5"/>
      <c r="B16" s="6"/>
      <c r="C16" s="7"/>
      <c r="E16" s="5"/>
      <c r="F16" s="6"/>
      <c r="G16" s="7"/>
      <c r="I16" s="5" t="s">
        <v>12</v>
      </c>
      <c r="J16" s="6">
        <v>2</v>
      </c>
      <c r="K16" s="7">
        <v>2</v>
      </c>
      <c r="L16" s="3"/>
      <c r="S16" s="4"/>
      <c r="T16" s="4"/>
      <c r="U16" s="4"/>
      <c r="V16" s="4"/>
      <c r="W16" s="4"/>
    </row>
    <row r="17" spans="1:23" x14ac:dyDescent="0.25">
      <c r="A17" s="20"/>
      <c r="B17" s="21"/>
      <c r="C17" s="22"/>
      <c r="D17" s="16"/>
      <c r="E17" s="20"/>
      <c r="F17" s="21"/>
      <c r="G17" s="22"/>
      <c r="H17" s="16"/>
      <c r="I17" s="20" t="s">
        <v>54</v>
      </c>
      <c r="J17" s="21">
        <v>2</v>
      </c>
      <c r="K17" s="22">
        <v>2</v>
      </c>
      <c r="L17" s="3"/>
      <c r="S17" s="4"/>
      <c r="T17" s="4"/>
      <c r="U17" s="4"/>
      <c r="V17" s="4"/>
      <c r="W17" s="4"/>
    </row>
    <row r="18" spans="1:23" x14ac:dyDescent="0.25">
      <c r="A18" s="5" t="s">
        <v>43</v>
      </c>
      <c r="B18" s="6">
        <v>4</v>
      </c>
      <c r="C18" s="7">
        <v>4</v>
      </c>
      <c r="D18" s="16"/>
      <c r="E18" s="5" t="s">
        <v>43</v>
      </c>
      <c r="F18" s="6">
        <v>4</v>
      </c>
      <c r="G18" s="7">
        <v>4</v>
      </c>
      <c r="H18" s="16"/>
      <c r="I18" s="20" t="s">
        <v>55</v>
      </c>
      <c r="J18" s="21">
        <v>2</v>
      </c>
      <c r="K18" s="22">
        <v>2</v>
      </c>
      <c r="L18" s="3"/>
      <c r="S18" s="4"/>
      <c r="T18" s="4"/>
      <c r="U18" s="4"/>
      <c r="V18" s="4"/>
      <c r="W18" s="4"/>
    </row>
    <row r="19" spans="1:23" x14ac:dyDescent="0.25">
      <c r="A19" s="20" t="s">
        <v>50</v>
      </c>
      <c r="B19" s="21">
        <v>2</v>
      </c>
      <c r="C19" s="22">
        <v>2</v>
      </c>
      <c r="D19" s="16"/>
      <c r="E19" s="20" t="s">
        <v>51</v>
      </c>
      <c r="F19" s="21">
        <v>1</v>
      </c>
      <c r="G19" s="22">
        <v>1</v>
      </c>
      <c r="H19" s="16"/>
      <c r="I19" s="33" t="s">
        <v>65</v>
      </c>
      <c r="J19" s="6"/>
      <c r="K19" s="7"/>
      <c r="L19" s="3"/>
      <c r="S19" s="4"/>
      <c r="T19" s="4"/>
      <c r="U19" s="4"/>
      <c r="V19" s="4"/>
      <c r="W19" s="4"/>
    </row>
    <row r="20" spans="1:23" x14ac:dyDescent="0.25">
      <c r="A20" s="20" t="s">
        <v>54</v>
      </c>
      <c r="B20" s="21">
        <v>1</v>
      </c>
      <c r="C20" s="22">
        <v>1</v>
      </c>
      <c r="D20" s="16"/>
      <c r="E20" s="20" t="s">
        <v>54</v>
      </c>
      <c r="F20" s="21">
        <v>2</v>
      </c>
      <c r="G20" s="22">
        <v>2</v>
      </c>
      <c r="H20" s="16"/>
      <c r="I20" s="20"/>
      <c r="J20" s="6"/>
      <c r="K20" s="7"/>
      <c r="L20" s="3"/>
      <c r="S20" s="4"/>
      <c r="T20" s="4"/>
      <c r="U20" s="4"/>
      <c r="V20" s="4"/>
      <c r="W20" s="4"/>
    </row>
    <row r="21" spans="1:23" x14ac:dyDescent="0.25">
      <c r="A21" s="20" t="s">
        <v>55</v>
      </c>
      <c r="B21" s="21">
        <v>2</v>
      </c>
      <c r="C21" s="22">
        <v>2</v>
      </c>
      <c r="E21" s="20" t="s">
        <v>55</v>
      </c>
      <c r="F21" s="21">
        <v>2</v>
      </c>
      <c r="G21" s="22">
        <v>2</v>
      </c>
      <c r="I21" s="5"/>
      <c r="J21" s="6"/>
      <c r="K21" s="7"/>
      <c r="L21" s="3"/>
      <c r="S21" s="4"/>
      <c r="T21" s="4"/>
      <c r="U21" s="4"/>
      <c r="V21" s="4"/>
      <c r="W21" s="4"/>
    </row>
    <row r="22" spans="1:23" x14ac:dyDescent="0.25">
      <c r="A22" s="20" t="s">
        <v>49</v>
      </c>
      <c r="B22" s="21">
        <v>3</v>
      </c>
      <c r="C22" s="22">
        <v>3</v>
      </c>
      <c r="D22" s="16"/>
      <c r="E22" s="20" t="s">
        <v>49</v>
      </c>
      <c r="F22" s="21">
        <v>3</v>
      </c>
      <c r="G22" s="22">
        <v>3</v>
      </c>
      <c r="H22" s="16"/>
      <c r="I22" s="20" t="s">
        <v>49</v>
      </c>
      <c r="J22" s="21">
        <v>2</v>
      </c>
      <c r="K22" s="22">
        <v>2</v>
      </c>
      <c r="L22" s="16"/>
      <c r="S22" s="4"/>
      <c r="T22" s="4"/>
      <c r="U22" s="4"/>
      <c r="V22" s="4"/>
      <c r="W22" s="4"/>
    </row>
    <row r="23" spans="1:23" ht="16.5" thickBot="1" x14ac:dyDescent="0.3">
      <c r="A23" s="24" t="s">
        <v>15</v>
      </c>
      <c r="B23" s="25">
        <v>0.16</v>
      </c>
      <c r="C23" s="26">
        <v>3</v>
      </c>
      <c r="D23" s="16"/>
      <c r="E23" s="24" t="s">
        <v>15</v>
      </c>
      <c r="F23" s="25">
        <v>0.16</v>
      </c>
      <c r="G23" s="26">
        <v>3</v>
      </c>
      <c r="H23" s="16"/>
      <c r="I23" s="24" t="s">
        <v>15</v>
      </c>
      <c r="J23" s="25">
        <v>0.16</v>
      </c>
      <c r="K23" s="26">
        <v>3</v>
      </c>
      <c r="L23" s="16"/>
      <c r="S23" s="4"/>
      <c r="T23" s="4"/>
      <c r="U23" s="4"/>
      <c r="V23" s="4"/>
      <c r="W23" s="4"/>
    </row>
    <row r="24" spans="1:23" ht="16.5" thickBot="1" x14ac:dyDescent="0.3">
      <c r="F24" s="3"/>
      <c r="I24" s="27"/>
      <c r="J24" s="16"/>
      <c r="K24" s="16"/>
      <c r="L24" s="16"/>
      <c r="S24" s="4"/>
      <c r="T24" s="4"/>
      <c r="U24" s="4"/>
      <c r="V24" s="4"/>
      <c r="W24" s="4"/>
    </row>
    <row r="25" spans="1:23" x14ac:dyDescent="0.25">
      <c r="A25" s="17" t="s">
        <v>16</v>
      </c>
      <c r="B25" s="28">
        <f>SUM(B5:B23)</f>
        <v>37.159999999999997</v>
      </c>
      <c r="C25" s="19">
        <f>SUM(C5:C23)</f>
        <v>40</v>
      </c>
      <c r="D25" s="16"/>
      <c r="E25" s="17" t="s">
        <v>17</v>
      </c>
      <c r="F25" s="28">
        <f>SUM(F5:F23)</f>
        <v>37.159999999999997</v>
      </c>
      <c r="G25" s="19">
        <f>SUM(G5:G23)</f>
        <v>40</v>
      </c>
      <c r="H25" s="16"/>
      <c r="I25" s="17" t="s">
        <v>23</v>
      </c>
      <c r="J25" s="28">
        <f>SUM(J5:J23)</f>
        <v>36.159999999999997</v>
      </c>
      <c r="K25" s="19">
        <f>SUM(K5:K23)</f>
        <v>51</v>
      </c>
      <c r="L25" s="16"/>
      <c r="S25" s="4"/>
      <c r="T25" s="4"/>
      <c r="U25" s="4"/>
      <c r="V25" s="4"/>
      <c r="W25" s="4"/>
    </row>
    <row r="26" spans="1:23" ht="16.5" thickBot="1" x14ac:dyDescent="0.3">
      <c r="A26" s="24" t="s">
        <v>18</v>
      </c>
      <c r="B26" s="29">
        <f>B25*37.8*0.75</f>
        <v>1053.4859999999999</v>
      </c>
      <c r="C26" s="30"/>
      <c r="D26" s="31"/>
      <c r="E26" s="24" t="s">
        <v>18</v>
      </c>
      <c r="F26" s="29">
        <f>F25*37.8*0.75</f>
        <v>1053.4859999999999</v>
      </c>
      <c r="G26" s="30"/>
      <c r="H26" s="31"/>
      <c r="I26" s="24" t="s">
        <v>18</v>
      </c>
      <c r="J26" s="29">
        <f>J25*37.8*0.75</f>
        <v>1025.1359999999997</v>
      </c>
      <c r="K26" s="30"/>
      <c r="L26" s="16"/>
      <c r="S26" s="4"/>
      <c r="T26" s="4"/>
      <c r="U26" s="4"/>
      <c r="V26" s="4"/>
      <c r="W26" s="4"/>
    </row>
    <row r="27" spans="1:23" x14ac:dyDescent="0.25">
      <c r="F27" s="3"/>
      <c r="L27" s="31"/>
      <c r="S27" s="4"/>
      <c r="T27" s="4"/>
      <c r="U27" s="4"/>
      <c r="V27" s="4"/>
      <c r="W27" s="4"/>
    </row>
    <row r="28" spans="1:23" x14ac:dyDescent="0.25">
      <c r="F28" s="3"/>
      <c r="I28" s="27"/>
      <c r="J28" s="31"/>
      <c r="K28" s="31"/>
      <c r="L28" s="31"/>
      <c r="S28" s="4"/>
      <c r="T28" s="4"/>
      <c r="U28" s="4"/>
      <c r="V28" s="4"/>
      <c r="W28" s="4"/>
    </row>
    <row r="29" spans="1:23" ht="16.5" thickBot="1" x14ac:dyDescent="0.3"/>
    <row r="30" spans="1:23" x14ac:dyDescent="0.25">
      <c r="A30" s="101" t="s">
        <v>29</v>
      </c>
      <c r="B30" s="102"/>
      <c r="C30" s="103"/>
      <c r="E30" s="101" t="s">
        <v>37</v>
      </c>
      <c r="F30" s="102"/>
      <c r="G30" s="103"/>
      <c r="H30"/>
      <c r="I30" s="1"/>
      <c r="J30" s="4"/>
    </row>
    <row r="31" spans="1:23" ht="16.5" thickBot="1" x14ac:dyDescent="0.3">
      <c r="A31" s="104"/>
      <c r="B31" s="105"/>
      <c r="C31" s="106"/>
      <c r="E31" s="104"/>
      <c r="F31" s="105"/>
      <c r="G31" s="106"/>
      <c r="H31"/>
      <c r="I31" s="4"/>
      <c r="J31" s="4"/>
    </row>
    <row r="32" spans="1:23" ht="34.5" thickBot="1" x14ac:dyDescent="0.3">
      <c r="A32" s="15" t="s">
        <v>3</v>
      </c>
      <c r="B32" s="45" t="s">
        <v>59</v>
      </c>
      <c r="C32" s="12" t="s">
        <v>20</v>
      </c>
      <c r="E32" s="14" t="s">
        <v>3</v>
      </c>
      <c r="F32" s="11" t="s">
        <v>19</v>
      </c>
      <c r="G32" s="12" t="s">
        <v>20</v>
      </c>
      <c r="H32"/>
      <c r="I32" s="4"/>
      <c r="J32" s="35"/>
    </row>
    <row r="33" spans="1:10" x14ac:dyDescent="0.25">
      <c r="A33" s="17" t="s">
        <v>4</v>
      </c>
      <c r="B33" s="18">
        <v>4</v>
      </c>
      <c r="C33" s="19">
        <v>4</v>
      </c>
      <c r="E33" s="17" t="s">
        <v>4</v>
      </c>
      <c r="F33" s="18">
        <v>4</v>
      </c>
      <c r="G33" s="19">
        <v>4</v>
      </c>
      <c r="H33"/>
      <c r="I33" s="4"/>
      <c r="J33" s="36"/>
    </row>
    <row r="34" spans="1:10" x14ac:dyDescent="0.25">
      <c r="A34" s="20" t="s">
        <v>5</v>
      </c>
      <c r="B34" s="21">
        <v>4</v>
      </c>
      <c r="C34" s="22">
        <v>4</v>
      </c>
      <c r="E34" s="20" t="s">
        <v>5</v>
      </c>
      <c r="F34" s="21">
        <v>4</v>
      </c>
      <c r="G34" s="22">
        <v>4</v>
      </c>
      <c r="H34"/>
      <c r="I34" s="4"/>
      <c r="J34" s="36"/>
    </row>
    <row r="35" spans="1:10" x14ac:dyDescent="0.25">
      <c r="A35" s="20" t="s">
        <v>6</v>
      </c>
      <c r="B35" s="21">
        <v>4</v>
      </c>
      <c r="C35" s="22">
        <v>4</v>
      </c>
      <c r="E35" s="20" t="s">
        <v>6</v>
      </c>
      <c r="F35" s="21">
        <v>5</v>
      </c>
      <c r="G35" s="22">
        <v>5</v>
      </c>
      <c r="H35"/>
      <c r="I35" s="4"/>
      <c r="J35" s="4"/>
    </row>
    <row r="36" spans="1:10" x14ac:dyDescent="0.25">
      <c r="A36" s="20" t="s">
        <v>57</v>
      </c>
      <c r="B36" s="21">
        <v>4</v>
      </c>
      <c r="C36" s="22">
        <v>12</v>
      </c>
      <c r="E36" s="20" t="s">
        <v>56</v>
      </c>
      <c r="F36" s="21">
        <v>4</v>
      </c>
      <c r="G36" s="22">
        <v>4</v>
      </c>
      <c r="H36"/>
      <c r="I36" s="4"/>
      <c r="J36" s="4"/>
    </row>
    <row r="37" spans="1:10" x14ac:dyDescent="0.25">
      <c r="A37" s="5" t="s">
        <v>58</v>
      </c>
      <c r="B37" s="6">
        <v>4</v>
      </c>
      <c r="C37" s="7">
        <v>8</v>
      </c>
      <c r="E37" s="5" t="s">
        <v>34</v>
      </c>
      <c r="F37" s="21">
        <v>4</v>
      </c>
      <c r="G37" s="22">
        <v>4</v>
      </c>
      <c r="H37"/>
      <c r="I37" s="4"/>
      <c r="J37" s="4"/>
    </row>
    <row r="38" spans="1:10" x14ac:dyDescent="0.25">
      <c r="A38" s="20"/>
      <c r="B38" s="21"/>
      <c r="C38" s="22"/>
      <c r="E38" s="20" t="s">
        <v>35</v>
      </c>
      <c r="F38" s="6">
        <v>4</v>
      </c>
      <c r="G38" s="7">
        <v>4</v>
      </c>
      <c r="H38"/>
      <c r="I38" s="4"/>
      <c r="J38" s="4"/>
    </row>
    <row r="39" spans="1:10" x14ac:dyDescent="0.25">
      <c r="A39" s="20" t="s">
        <v>48</v>
      </c>
      <c r="B39" s="21">
        <v>2</v>
      </c>
      <c r="C39" s="22">
        <v>2</v>
      </c>
      <c r="E39" s="20"/>
      <c r="F39" s="21"/>
      <c r="G39" s="22"/>
      <c r="H39"/>
      <c r="I39" s="4"/>
      <c r="J39" s="4"/>
    </row>
    <row r="40" spans="1:10" x14ac:dyDescent="0.25">
      <c r="A40" s="20"/>
      <c r="B40" s="21"/>
      <c r="C40" s="22"/>
      <c r="E40" s="20"/>
      <c r="F40" s="21"/>
      <c r="G40" s="22"/>
      <c r="H40"/>
      <c r="I40" s="4"/>
      <c r="J40" s="4"/>
    </row>
    <row r="41" spans="1:10" x14ac:dyDescent="0.25">
      <c r="A41" s="5" t="s">
        <v>43</v>
      </c>
      <c r="B41" s="6">
        <v>4</v>
      </c>
      <c r="C41" s="7">
        <v>4</v>
      </c>
      <c r="E41" s="5" t="s">
        <v>43</v>
      </c>
      <c r="F41" s="21">
        <v>4</v>
      </c>
      <c r="G41" s="22">
        <v>4</v>
      </c>
      <c r="H41"/>
      <c r="I41" s="4"/>
      <c r="J41" s="4"/>
    </row>
    <row r="42" spans="1:10" x14ac:dyDescent="0.25">
      <c r="A42" s="20" t="s">
        <v>11</v>
      </c>
      <c r="B42" s="21">
        <v>2</v>
      </c>
      <c r="C42" s="22">
        <v>2</v>
      </c>
      <c r="E42" s="20"/>
      <c r="F42" s="21"/>
      <c r="G42" s="22"/>
      <c r="H42"/>
      <c r="I42" s="4"/>
      <c r="J42" s="4"/>
    </row>
    <row r="43" spans="1:10" x14ac:dyDescent="0.25">
      <c r="A43" s="5"/>
      <c r="B43" s="34"/>
      <c r="C43" s="7"/>
      <c r="E43" s="5"/>
      <c r="F43" s="21"/>
      <c r="G43" s="22"/>
      <c r="H43"/>
      <c r="I43" s="4"/>
      <c r="J43" s="4"/>
    </row>
    <row r="44" spans="1:10" x14ac:dyDescent="0.25">
      <c r="A44" s="5" t="s">
        <v>12</v>
      </c>
      <c r="B44" s="6">
        <v>2</v>
      </c>
      <c r="C44" s="7">
        <v>2</v>
      </c>
      <c r="E44" s="5" t="s">
        <v>12</v>
      </c>
      <c r="F44" s="6">
        <v>2</v>
      </c>
      <c r="G44" s="7">
        <v>2</v>
      </c>
      <c r="H44"/>
      <c r="I44" s="4"/>
      <c r="J44" s="4"/>
    </row>
    <row r="45" spans="1:10" x14ac:dyDescent="0.25">
      <c r="A45" s="20" t="s">
        <v>54</v>
      </c>
      <c r="B45" s="21">
        <v>2</v>
      </c>
      <c r="C45" s="22">
        <v>2</v>
      </c>
      <c r="E45" s="20" t="s">
        <v>54</v>
      </c>
      <c r="F45" s="21">
        <v>2</v>
      </c>
      <c r="G45" s="22">
        <v>2</v>
      </c>
      <c r="H45"/>
      <c r="I45" s="4"/>
      <c r="J45" s="4"/>
    </row>
    <row r="46" spans="1:10" x14ac:dyDescent="0.25">
      <c r="A46" s="20" t="s">
        <v>55</v>
      </c>
      <c r="B46" s="21">
        <v>2</v>
      </c>
      <c r="C46" s="22">
        <v>2</v>
      </c>
      <c r="E46" s="20" t="s">
        <v>55</v>
      </c>
      <c r="F46" s="21">
        <v>2</v>
      </c>
      <c r="G46" s="22">
        <v>2</v>
      </c>
      <c r="H46"/>
      <c r="I46" s="4"/>
      <c r="J46" s="4"/>
    </row>
    <row r="47" spans="1:10" x14ac:dyDescent="0.25">
      <c r="A47" s="33" t="s">
        <v>65</v>
      </c>
      <c r="B47" s="6"/>
      <c r="C47" s="7"/>
      <c r="E47" s="20"/>
      <c r="F47" s="6"/>
      <c r="G47" s="7"/>
      <c r="H47"/>
      <c r="I47" s="4"/>
      <c r="J47" s="4"/>
    </row>
    <row r="48" spans="1:10" x14ac:dyDescent="0.25">
      <c r="A48" s="20"/>
      <c r="B48" s="6"/>
      <c r="C48" s="7"/>
      <c r="E48" s="20"/>
      <c r="F48" s="6"/>
      <c r="G48" s="7"/>
      <c r="H48"/>
      <c r="I48" s="4"/>
      <c r="J48" s="4"/>
    </row>
    <row r="49" spans="1:10" x14ac:dyDescent="0.25">
      <c r="A49" s="5"/>
      <c r="B49" s="6"/>
      <c r="C49" s="7"/>
      <c r="E49" s="5"/>
      <c r="F49" s="6"/>
      <c r="G49" s="7"/>
      <c r="H49"/>
      <c r="I49" s="4"/>
      <c r="J49" s="4"/>
    </row>
    <row r="50" spans="1:10" x14ac:dyDescent="0.25">
      <c r="A50" s="20" t="s">
        <v>49</v>
      </c>
      <c r="B50" s="21">
        <v>2</v>
      </c>
      <c r="C50" s="22">
        <v>2</v>
      </c>
      <c r="E50" s="20" t="s">
        <v>49</v>
      </c>
      <c r="F50" s="21">
        <v>2</v>
      </c>
      <c r="G50" s="22">
        <v>2</v>
      </c>
      <c r="H50"/>
      <c r="I50" s="4"/>
      <c r="J50" s="4"/>
    </row>
    <row r="51" spans="1:10" ht="16.5" thickBot="1" x14ac:dyDescent="0.3">
      <c r="A51" s="24" t="s">
        <v>15</v>
      </c>
      <c r="B51" s="25">
        <v>0.16</v>
      </c>
      <c r="C51" s="26">
        <v>3</v>
      </c>
      <c r="E51" s="24" t="s">
        <v>15</v>
      </c>
      <c r="F51" s="25">
        <v>0.16</v>
      </c>
      <c r="G51" s="26">
        <v>3</v>
      </c>
      <c r="H51"/>
      <c r="I51" s="4"/>
      <c r="J51" s="4"/>
    </row>
    <row r="52" spans="1:10" ht="16.5" thickBot="1" x14ac:dyDescent="0.3">
      <c r="A52" s="27"/>
      <c r="B52" s="16"/>
      <c r="C52" s="16"/>
      <c r="E52" s="27" t="s">
        <v>36</v>
      </c>
      <c r="F52" s="16"/>
      <c r="G52" s="16"/>
      <c r="H52"/>
      <c r="I52" s="4"/>
      <c r="J52" s="4"/>
    </row>
    <row r="53" spans="1:10" x14ac:dyDescent="0.25">
      <c r="A53" s="17" t="s">
        <v>23</v>
      </c>
      <c r="B53" s="28">
        <f>SUM(B33:B51)</f>
        <v>36.159999999999997</v>
      </c>
      <c r="C53" s="19">
        <f>SUM(C33:C51)</f>
        <v>51</v>
      </c>
      <c r="E53" s="17" t="s">
        <v>23</v>
      </c>
      <c r="F53" s="28">
        <f>SUM(F33:F51)</f>
        <v>37.159999999999997</v>
      </c>
      <c r="G53" s="19">
        <f>SUM(G33:G51)</f>
        <v>40</v>
      </c>
      <c r="H53"/>
      <c r="I53" s="4"/>
      <c r="J53" s="4"/>
    </row>
    <row r="54" spans="1:10" ht="16.5" thickBot="1" x14ac:dyDescent="0.3">
      <c r="A54" s="24" t="s">
        <v>18</v>
      </c>
      <c r="B54" s="29">
        <f>B53*37.8*0.75</f>
        <v>1025.1359999999997</v>
      </c>
      <c r="C54" s="30"/>
      <c r="E54" s="24" t="s">
        <v>18</v>
      </c>
      <c r="F54" s="29">
        <f>F53*32*0.75</f>
        <v>891.83999999999992</v>
      </c>
      <c r="G54" s="30"/>
      <c r="H54"/>
      <c r="I54"/>
      <c r="J54"/>
    </row>
    <row r="55" spans="1:10" x14ac:dyDescent="0.25">
      <c r="G55"/>
      <c r="H55"/>
      <c r="I55" s="1" t="s">
        <v>21</v>
      </c>
      <c r="J55" s="2">
        <f>B26+F26+J26+F54</f>
        <v>4023.9479999999994</v>
      </c>
    </row>
    <row r="56" spans="1:10" x14ac:dyDescent="0.25">
      <c r="E56" s="27"/>
      <c r="F56" s="31"/>
      <c r="G56" s="31"/>
      <c r="H56"/>
      <c r="I56" s="4"/>
      <c r="J56" s="8"/>
    </row>
    <row r="57" spans="1:10" x14ac:dyDescent="0.25">
      <c r="G57"/>
      <c r="H57"/>
      <c r="I57"/>
      <c r="J57"/>
    </row>
  </sheetData>
  <mergeCells count="5">
    <mergeCell ref="E30:G31"/>
    <mergeCell ref="A2:C3"/>
    <mergeCell ref="E2:G3"/>
    <mergeCell ref="I2:K3"/>
    <mergeCell ref="A30:C31"/>
  </mergeCells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5"/>
  <sheetViews>
    <sheetView zoomScale="60" zoomScaleNormal="60" workbookViewId="0">
      <selection sqref="A1:L46"/>
    </sheetView>
  </sheetViews>
  <sheetFormatPr defaultColWidth="11" defaultRowHeight="15.75" x14ac:dyDescent="0.25"/>
  <cols>
    <col min="1" max="1" width="26.5" customWidth="1"/>
    <col min="2" max="4" width="12.625" style="3" customWidth="1"/>
    <col min="5" max="5" width="32.125" style="3" customWidth="1"/>
    <col min="6" max="7" width="12.625" customWidth="1"/>
    <col min="8" max="8" width="12.625" style="3" customWidth="1"/>
    <col min="9" max="9" width="33.5" customWidth="1"/>
    <col min="10" max="10" width="12.625" customWidth="1"/>
    <col min="11" max="12" width="12.625" style="3" customWidth="1"/>
    <col min="13" max="13" width="33.75" style="3" customWidth="1"/>
    <col min="14" max="15" width="12.625" style="3" customWidth="1"/>
    <col min="16" max="16" width="12.625" customWidth="1"/>
    <col min="17" max="17" width="31.625" style="3" customWidth="1"/>
    <col min="18" max="19" width="12.625" style="3" customWidth="1"/>
    <col min="20" max="20" width="12.625" customWidth="1"/>
    <col min="22" max="22" width="34" customWidth="1"/>
  </cols>
  <sheetData>
    <row r="1" spans="1:28" ht="60.75" customHeight="1" thickBot="1" x14ac:dyDescent="0.3"/>
    <row r="2" spans="1:28" ht="23.45" customHeight="1" x14ac:dyDescent="0.25">
      <c r="A2" s="101" t="s">
        <v>38</v>
      </c>
      <c r="B2" s="102"/>
      <c r="C2" s="103"/>
      <c r="D2" s="9"/>
      <c r="E2" s="101" t="s">
        <v>39</v>
      </c>
      <c r="F2" s="102"/>
      <c r="G2" s="103"/>
      <c r="H2"/>
      <c r="I2" s="101" t="s">
        <v>40</v>
      </c>
      <c r="J2" s="102"/>
      <c r="K2" s="103"/>
      <c r="L2" s="9"/>
      <c r="T2" s="9"/>
      <c r="V2" s="1"/>
      <c r="W2" s="4"/>
      <c r="X2" s="4"/>
      <c r="Y2" s="4"/>
      <c r="Z2" s="4"/>
      <c r="AA2" s="4"/>
      <c r="AB2" s="4"/>
    </row>
    <row r="3" spans="1:28" ht="16.5" thickBot="1" x14ac:dyDescent="0.3">
      <c r="A3" s="104"/>
      <c r="B3" s="105"/>
      <c r="C3" s="106"/>
      <c r="D3" s="9"/>
      <c r="E3" s="104"/>
      <c r="F3" s="105"/>
      <c r="G3" s="106"/>
      <c r="H3"/>
      <c r="I3" s="104"/>
      <c r="J3" s="105"/>
      <c r="K3" s="106"/>
      <c r="L3" s="9"/>
      <c r="T3" s="9"/>
      <c r="V3" s="4"/>
      <c r="W3" s="4"/>
      <c r="X3" s="4"/>
      <c r="Y3" s="4"/>
      <c r="Z3" s="4"/>
      <c r="AA3" s="4"/>
      <c r="AB3" s="4"/>
    </row>
    <row r="4" spans="1:28" ht="32.25" customHeight="1" thickBot="1" x14ac:dyDescent="0.3">
      <c r="A4" s="37" t="s">
        <v>3</v>
      </c>
      <c r="B4" s="38" t="s">
        <v>19</v>
      </c>
      <c r="C4" s="39" t="s">
        <v>20</v>
      </c>
      <c r="D4" s="13"/>
      <c r="E4" s="37" t="s">
        <v>3</v>
      </c>
      <c r="F4" s="38" t="s">
        <v>19</v>
      </c>
      <c r="G4" s="39" t="s">
        <v>20</v>
      </c>
      <c r="H4"/>
      <c r="I4" s="15" t="s">
        <v>3</v>
      </c>
      <c r="J4" s="38" t="s">
        <v>19</v>
      </c>
      <c r="K4" s="39" t="s">
        <v>20</v>
      </c>
      <c r="L4" s="13"/>
      <c r="T4" s="13"/>
      <c r="V4" s="4"/>
      <c r="W4" s="35"/>
      <c r="X4" s="4"/>
      <c r="Y4" s="4"/>
      <c r="Z4" s="4"/>
      <c r="AA4" s="4"/>
      <c r="AB4" s="4"/>
    </row>
    <row r="5" spans="1:28" x14ac:dyDescent="0.25">
      <c r="A5" s="17" t="s">
        <v>4</v>
      </c>
      <c r="B5" s="28">
        <v>18</v>
      </c>
      <c r="C5" s="19">
        <v>18</v>
      </c>
      <c r="D5" s="16"/>
      <c r="E5" s="17" t="s">
        <v>4</v>
      </c>
      <c r="F5" s="28">
        <v>16</v>
      </c>
      <c r="G5" s="19">
        <v>16</v>
      </c>
      <c r="H5"/>
      <c r="I5" s="17" t="s">
        <v>4</v>
      </c>
      <c r="J5" s="28">
        <v>16</v>
      </c>
      <c r="K5" s="19">
        <v>16</v>
      </c>
      <c r="L5" s="16"/>
      <c r="T5" s="16"/>
      <c r="V5" s="4"/>
      <c r="W5" s="36"/>
      <c r="X5" s="4"/>
      <c r="Y5" s="4"/>
      <c r="Z5" s="4"/>
      <c r="AA5" s="4"/>
      <c r="AB5" s="4"/>
    </row>
    <row r="6" spans="1:28" x14ac:dyDescent="0.25">
      <c r="A6" s="20" t="s">
        <v>7</v>
      </c>
      <c r="B6" s="32">
        <v>5</v>
      </c>
      <c r="C6" s="22">
        <v>5</v>
      </c>
      <c r="D6" s="16"/>
      <c r="E6" s="20" t="s">
        <v>5</v>
      </c>
      <c r="F6" s="32">
        <v>2</v>
      </c>
      <c r="G6" s="22">
        <v>2</v>
      </c>
      <c r="H6"/>
      <c r="I6" s="20" t="s">
        <v>5</v>
      </c>
      <c r="J6" s="32">
        <v>2</v>
      </c>
      <c r="K6" s="22">
        <v>2</v>
      </c>
      <c r="L6" s="16"/>
      <c r="T6" s="16"/>
      <c r="V6" s="4"/>
      <c r="W6" s="36"/>
      <c r="X6" s="4"/>
      <c r="Y6" s="4"/>
      <c r="Z6" s="4"/>
      <c r="AA6" s="4"/>
      <c r="AB6" s="4"/>
    </row>
    <row r="7" spans="1:28" x14ac:dyDescent="0.25">
      <c r="A7" s="20" t="s">
        <v>12</v>
      </c>
      <c r="B7" s="32">
        <v>3</v>
      </c>
      <c r="C7" s="22">
        <v>3</v>
      </c>
      <c r="D7" s="16"/>
      <c r="E7" s="20" t="s">
        <v>6</v>
      </c>
      <c r="F7" s="32">
        <v>3</v>
      </c>
      <c r="G7" s="22">
        <v>3</v>
      </c>
      <c r="H7"/>
      <c r="I7" s="20" t="s">
        <v>6</v>
      </c>
      <c r="J7" s="32">
        <v>3</v>
      </c>
      <c r="K7" s="22">
        <v>3</v>
      </c>
      <c r="L7" s="16"/>
      <c r="T7" s="16"/>
      <c r="V7" s="4"/>
      <c r="W7" s="4"/>
      <c r="X7" s="4"/>
      <c r="Y7" s="4"/>
      <c r="Z7" s="4"/>
      <c r="AA7" s="4"/>
      <c r="AB7" s="4"/>
    </row>
    <row r="8" spans="1:28" x14ac:dyDescent="0.25">
      <c r="A8" s="20" t="s">
        <v>45</v>
      </c>
      <c r="B8" s="32">
        <v>2</v>
      </c>
      <c r="C8" s="22">
        <v>2</v>
      </c>
      <c r="D8" s="16"/>
      <c r="E8" s="20" t="s">
        <v>7</v>
      </c>
      <c r="F8" s="32">
        <v>2</v>
      </c>
      <c r="G8" s="22">
        <v>2</v>
      </c>
      <c r="H8"/>
      <c r="I8" s="20" t="s">
        <v>7</v>
      </c>
      <c r="J8" s="32">
        <v>2</v>
      </c>
      <c r="K8" s="22">
        <v>2</v>
      </c>
      <c r="L8" s="16"/>
      <c r="T8" s="16"/>
      <c r="V8" s="4"/>
      <c r="W8" s="4"/>
      <c r="X8" s="4"/>
      <c r="Y8" s="4"/>
      <c r="Z8" s="4"/>
      <c r="AA8" s="4"/>
      <c r="AB8" s="4"/>
    </row>
    <row r="9" spans="1:28" x14ac:dyDescent="0.25">
      <c r="A9" s="5" t="s">
        <v>46</v>
      </c>
      <c r="B9" s="40">
        <v>2</v>
      </c>
      <c r="C9" s="7">
        <v>2</v>
      </c>
      <c r="D9" s="16"/>
      <c r="E9" s="20" t="s">
        <v>12</v>
      </c>
      <c r="F9" s="32">
        <v>3</v>
      </c>
      <c r="G9" s="22">
        <v>3</v>
      </c>
      <c r="H9"/>
      <c r="I9" s="20" t="s">
        <v>12</v>
      </c>
      <c r="J9" s="32">
        <v>2</v>
      </c>
      <c r="K9" s="22">
        <v>2</v>
      </c>
      <c r="L9" s="16"/>
      <c r="T9" s="23"/>
      <c r="V9" s="4"/>
      <c r="W9" s="4"/>
      <c r="X9" s="4"/>
      <c r="Y9" s="4"/>
      <c r="Z9" s="4"/>
      <c r="AA9" s="4"/>
      <c r="AB9" s="4"/>
    </row>
    <row r="10" spans="1:28" x14ac:dyDescent="0.25">
      <c r="A10" s="20" t="s">
        <v>53</v>
      </c>
      <c r="B10" s="40">
        <v>2</v>
      </c>
      <c r="C10" s="7">
        <v>2</v>
      </c>
      <c r="D10" s="16"/>
      <c r="E10" s="20" t="s">
        <v>45</v>
      </c>
      <c r="F10" s="32">
        <v>2</v>
      </c>
      <c r="G10" s="22">
        <v>2</v>
      </c>
      <c r="H10"/>
      <c r="I10" s="20" t="s">
        <v>9</v>
      </c>
      <c r="J10" s="32">
        <v>2</v>
      </c>
      <c r="K10" s="22">
        <v>2</v>
      </c>
      <c r="L10" s="16"/>
      <c r="T10" s="3"/>
      <c r="V10" s="4"/>
      <c r="W10" s="4"/>
      <c r="X10" s="4"/>
      <c r="Y10" s="4"/>
      <c r="Z10" s="4"/>
      <c r="AA10" s="4"/>
      <c r="AB10" s="4"/>
    </row>
    <row r="11" spans="1:28" x14ac:dyDescent="0.25">
      <c r="A11" s="20" t="s">
        <v>27</v>
      </c>
      <c r="B11" s="32">
        <v>2</v>
      </c>
      <c r="C11" s="22">
        <v>2</v>
      </c>
      <c r="D11" s="16"/>
      <c r="E11" s="5" t="s">
        <v>46</v>
      </c>
      <c r="F11" s="40">
        <v>2</v>
      </c>
      <c r="G11" s="7">
        <v>2</v>
      </c>
      <c r="H11"/>
      <c r="I11" s="20" t="s">
        <v>10</v>
      </c>
      <c r="J11" s="32">
        <v>2</v>
      </c>
      <c r="K11" s="22">
        <v>2</v>
      </c>
      <c r="L11" s="16"/>
      <c r="T11" s="16"/>
      <c r="V11" s="4"/>
      <c r="W11" s="4"/>
      <c r="X11" s="4"/>
      <c r="Y11" s="4"/>
      <c r="Z11" s="4"/>
      <c r="AA11" s="4"/>
      <c r="AB11" s="4"/>
    </row>
    <row r="12" spans="1:28" x14ac:dyDescent="0.25">
      <c r="A12" s="20"/>
      <c r="B12" s="32"/>
      <c r="C12" s="22"/>
      <c r="D12" s="16"/>
      <c r="E12" s="20" t="s">
        <v>53</v>
      </c>
      <c r="F12" s="40">
        <v>2</v>
      </c>
      <c r="G12" s="7">
        <v>2</v>
      </c>
      <c r="H12"/>
      <c r="I12" s="20" t="s">
        <v>45</v>
      </c>
      <c r="J12" s="92">
        <v>2</v>
      </c>
      <c r="K12" s="93">
        <v>2</v>
      </c>
      <c r="L12" s="16"/>
      <c r="T12" s="16"/>
      <c r="V12" s="4"/>
      <c r="W12" s="4"/>
      <c r="X12" s="4"/>
      <c r="Y12" s="4"/>
      <c r="Z12" s="4"/>
      <c r="AA12" s="4"/>
      <c r="AB12" s="4"/>
    </row>
    <row r="13" spans="1:28" x14ac:dyDescent="0.25">
      <c r="A13" s="20"/>
      <c r="B13" s="32"/>
      <c r="C13" s="22"/>
      <c r="D13" s="16"/>
      <c r="E13" s="20" t="s">
        <v>27</v>
      </c>
      <c r="F13" s="32">
        <v>2</v>
      </c>
      <c r="G13" s="22">
        <v>2</v>
      </c>
      <c r="H13"/>
      <c r="I13" s="5" t="s">
        <v>46</v>
      </c>
      <c r="J13" s="92">
        <v>2</v>
      </c>
      <c r="K13" s="44">
        <v>2</v>
      </c>
      <c r="L13" s="16"/>
      <c r="T13" s="16"/>
      <c r="V13" s="4"/>
      <c r="W13" s="4"/>
      <c r="X13" s="4"/>
      <c r="Y13" s="4"/>
      <c r="Z13" s="4"/>
      <c r="AA13" s="4"/>
      <c r="AB13" s="4"/>
    </row>
    <row r="14" spans="1:28" x14ac:dyDescent="0.25">
      <c r="A14" s="20" t="s">
        <v>49</v>
      </c>
      <c r="B14" s="32">
        <v>2</v>
      </c>
      <c r="C14" s="22">
        <v>2</v>
      </c>
      <c r="D14" s="16"/>
      <c r="E14" s="20"/>
      <c r="F14" s="32"/>
      <c r="G14" s="22"/>
      <c r="H14"/>
      <c r="I14" s="20" t="s">
        <v>53</v>
      </c>
      <c r="J14" s="92">
        <v>1</v>
      </c>
      <c r="K14" s="44">
        <v>1</v>
      </c>
      <c r="L14" s="16"/>
      <c r="T14" s="23"/>
      <c r="V14" s="4"/>
      <c r="W14" s="4"/>
      <c r="X14" s="4"/>
      <c r="Y14" s="4"/>
      <c r="Z14" s="4"/>
      <c r="AA14" s="4"/>
      <c r="AB14" s="4"/>
    </row>
    <row r="15" spans="1:28" x14ac:dyDescent="0.25">
      <c r="A15" s="20" t="s">
        <v>15</v>
      </c>
      <c r="B15" s="32">
        <v>0.16</v>
      </c>
      <c r="C15" s="22">
        <v>3</v>
      </c>
      <c r="E15" s="20"/>
      <c r="F15" s="32"/>
      <c r="G15" s="22"/>
      <c r="H15"/>
      <c r="I15" s="20"/>
      <c r="J15" s="40"/>
      <c r="K15" s="44"/>
      <c r="T15" s="3"/>
      <c r="V15" s="4"/>
      <c r="W15" s="4"/>
      <c r="X15" s="4"/>
      <c r="Y15" s="4"/>
      <c r="Z15" s="4"/>
      <c r="AA15" s="4"/>
      <c r="AB15" s="4"/>
    </row>
    <row r="16" spans="1:28" x14ac:dyDescent="0.25">
      <c r="A16" s="20"/>
      <c r="B16" s="32"/>
      <c r="C16" s="22"/>
      <c r="E16" s="20"/>
      <c r="F16" s="32"/>
      <c r="G16" s="22"/>
      <c r="H16"/>
      <c r="I16" s="20" t="s">
        <v>52</v>
      </c>
      <c r="J16" s="21">
        <v>1</v>
      </c>
      <c r="K16" s="22">
        <v>1</v>
      </c>
      <c r="T16" s="3"/>
      <c r="V16" s="4"/>
      <c r="W16" s="4"/>
      <c r="X16" s="4"/>
      <c r="Y16" s="4"/>
      <c r="Z16" s="4"/>
      <c r="AA16" s="4"/>
      <c r="AB16" s="4"/>
    </row>
    <row r="17" spans="1:28" x14ac:dyDescent="0.25">
      <c r="A17" s="5"/>
      <c r="B17" s="40"/>
      <c r="C17" s="7"/>
      <c r="E17" s="20" t="s">
        <v>49</v>
      </c>
      <c r="F17" s="32">
        <v>2</v>
      </c>
      <c r="G17" s="22">
        <v>2</v>
      </c>
      <c r="H17"/>
      <c r="I17" s="20" t="s">
        <v>49</v>
      </c>
      <c r="J17" s="32">
        <v>2</v>
      </c>
      <c r="K17" s="22">
        <v>2</v>
      </c>
      <c r="T17" s="3"/>
      <c r="V17" s="4"/>
      <c r="W17" s="4"/>
      <c r="X17" s="4"/>
      <c r="Y17" s="4"/>
      <c r="Z17" s="4"/>
      <c r="AA17" s="4"/>
      <c r="AB17" s="4"/>
    </row>
    <row r="18" spans="1:28" ht="16.5" thickBot="1" x14ac:dyDescent="0.3">
      <c r="A18" s="24"/>
      <c r="B18" s="41"/>
      <c r="C18" s="26"/>
      <c r="D18" s="16"/>
      <c r="E18" s="24" t="s">
        <v>15</v>
      </c>
      <c r="F18" s="41">
        <v>0.16</v>
      </c>
      <c r="G18" s="26">
        <v>3</v>
      </c>
      <c r="H18"/>
      <c r="I18" s="24" t="s">
        <v>15</v>
      </c>
      <c r="J18" s="41">
        <v>0.16</v>
      </c>
      <c r="K18" s="26">
        <v>3</v>
      </c>
      <c r="L18" s="16"/>
      <c r="T18" s="3"/>
      <c r="V18" s="4"/>
      <c r="W18" s="4"/>
      <c r="X18" s="4"/>
      <c r="Y18" s="4"/>
      <c r="Z18" s="4"/>
      <c r="AA18" s="4"/>
      <c r="AB18" s="4"/>
    </row>
    <row r="19" spans="1:28" ht="16.5" thickBot="1" x14ac:dyDescent="0.3">
      <c r="E19"/>
      <c r="F19" s="3"/>
      <c r="G19" s="3"/>
      <c r="H19"/>
      <c r="J19" s="3"/>
      <c r="T19" s="16"/>
      <c r="V19" s="4"/>
      <c r="W19" s="4"/>
      <c r="X19" s="4"/>
      <c r="Y19" s="4"/>
      <c r="Z19" s="4"/>
      <c r="AA19" s="4"/>
      <c r="AB19" s="4"/>
    </row>
    <row r="20" spans="1:28" x14ac:dyDescent="0.25">
      <c r="A20" s="17" t="s">
        <v>16</v>
      </c>
      <c r="B20" s="28">
        <f>SUM(B5:B18)</f>
        <v>36.159999999999997</v>
      </c>
      <c r="C20" s="19">
        <f>SUM(C5:C18)</f>
        <v>39</v>
      </c>
      <c r="D20" s="16"/>
      <c r="E20" s="17" t="s">
        <v>16</v>
      </c>
      <c r="F20" s="28">
        <f>SUM(F5:F18)</f>
        <v>36.159999999999997</v>
      </c>
      <c r="G20" s="19">
        <f>SUM(G5:G18)</f>
        <v>39</v>
      </c>
      <c r="H20"/>
      <c r="I20" s="17" t="s">
        <v>17</v>
      </c>
      <c r="J20" s="28">
        <f>SUM(J5:J18)</f>
        <v>37.159999999999997</v>
      </c>
      <c r="K20" s="19">
        <f>SUM(K5:K18)</f>
        <v>40</v>
      </c>
      <c r="L20" s="16"/>
      <c r="T20" s="16"/>
      <c r="V20" s="4"/>
      <c r="W20" s="4"/>
      <c r="X20" s="4"/>
      <c r="Y20" s="4"/>
      <c r="Z20" s="4"/>
      <c r="AA20" s="4"/>
      <c r="AB20" s="4"/>
    </row>
    <row r="21" spans="1:28" ht="16.5" thickBot="1" x14ac:dyDescent="0.3">
      <c r="A21" s="24" t="s">
        <v>18</v>
      </c>
      <c r="B21" s="29">
        <f>B20*37.8*0.75</f>
        <v>1025.1359999999997</v>
      </c>
      <c r="C21" s="30"/>
      <c r="D21" s="31"/>
      <c r="E21" s="24" t="s">
        <v>18</v>
      </c>
      <c r="F21" s="29">
        <f>F20*37.8*0.75</f>
        <v>1025.1359999999997</v>
      </c>
      <c r="G21" s="30"/>
      <c r="H21"/>
      <c r="I21" s="24" t="s">
        <v>18</v>
      </c>
      <c r="J21" s="29">
        <f>J20*37.8*0.75</f>
        <v>1053.4859999999999</v>
      </c>
      <c r="K21" s="30"/>
      <c r="L21" s="31"/>
      <c r="T21" s="16"/>
      <c r="V21" s="1"/>
      <c r="X21" s="4"/>
      <c r="Y21" s="4"/>
      <c r="Z21" s="4"/>
      <c r="AA21" s="4"/>
      <c r="AB21" s="4"/>
    </row>
    <row r="22" spans="1:28" x14ac:dyDescent="0.25">
      <c r="E22"/>
      <c r="F22" s="3"/>
      <c r="G22" s="3"/>
      <c r="H22"/>
      <c r="J22" s="3"/>
      <c r="T22" s="31"/>
      <c r="V22" s="4"/>
      <c r="W22" s="8"/>
      <c r="X22" s="4"/>
      <c r="Y22" s="4"/>
      <c r="Z22" s="4"/>
      <c r="AA22" s="4"/>
      <c r="AB22" s="4"/>
    </row>
    <row r="24" spans="1:28" ht="16.5" thickBot="1" x14ac:dyDescent="0.3"/>
    <row r="25" spans="1:28" x14ac:dyDescent="0.25">
      <c r="A25" s="101" t="s">
        <v>41</v>
      </c>
      <c r="B25" s="102"/>
      <c r="C25" s="103"/>
      <c r="D25" s="9"/>
      <c r="E25" s="101" t="s">
        <v>42</v>
      </c>
      <c r="F25" s="102"/>
      <c r="G25" s="103"/>
    </row>
    <row r="26" spans="1:28" ht="16.5" thickBot="1" x14ac:dyDescent="0.3">
      <c r="A26" s="104"/>
      <c r="B26" s="105"/>
      <c r="C26" s="106"/>
      <c r="D26" s="9"/>
      <c r="E26" s="104"/>
      <c r="F26" s="105"/>
      <c r="G26" s="106"/>
    </row>
    <row r="27" spans="1:28" ht="32.25" thickBot="1" x14ac:dyDescent="0.3">
      <c r="A27" s="15" t="s">
        <v>3</v>
      </c>
      <c r="B27" s="38" t="s">
        <v>19</v>
      </c>
      <c r="C27" s="39" t="s">
        <v>20</v>
      </c>
      <c r="D27" s="13"/>
      <c r="E27" s="15" t="s">
        <v>3</v>
      </c>
      <c r="F27" s="11" t="s">
        <v>19</v>
      </c>
      <c r="G27" s="12" t="s">
        <v>20</v>
      </c>
    </row>
    <row r="28" spans="1:28" x14ac:dyDescent="0.25">
      <c r="A28" s="42" t="s">
        <v>4</v>
      </c>
      <c r="B28" s="28">
        <v>16</v>
      </c>
      <c r="C28" s="19">
        <v>16</v>
      </c>
      <c r="D28" s="16"/>
      <c r="E28" s="42" t="s">
        <v>4</v>
      </c>
      <c r="F28" s="28">
        <v>16</v>
      </c>
      <c r="G28" s="19">
        <v>16</v>
      </c>
    </row>
    <row r="29" spans="1:28" x14ac:dyDescent="0.25">
      <c r="A29" s="43" t="s">
        <v>5</v>
      </c>
      <c r="B29" s="32">
        <v>2</v>
      </c>
      <c r="C29" s="22">
        <v>2</v>
      </c>
      <c r="D29" s="16"/>
      <c r="E29" s="43" t="s">
        <v>5</v>
      </c>
      <c r="F29" s="32">
        <v>2</v>
      </c>
      <c r="G29" s="22">
        <v>2</v>
      </c>
    </row>
    <row r="30" spans="1:28" x14ac:dyDescent="0.25">
      <c r="A30" s="43" t="s">
        <v>6</v>
      </c>
      <c r="B30" s="32">
        <v>3</v>
      </c>
      <c r="C30" s="22">
        <v>3</v>
      </c>
      <c r="D30" s="16"/>
      <c r="E30" s="43" t="s">
        <v>6</v>
      </c>
      <c r="F30" s="32">
        <v>3</v>
      </c>
      <c r="G30" s="22">
        <v>3</v>
      </c>
    </row>
    <row r="31" spans="1:28" x14ac:dyDescent="0.25">
      <c r="A31" s="43" t="s">
        <v>7</v>
      </c>
      <c r="B31" s="32">
        <v>2</v>
      </c>
      <c r="C31" s="22">
        <v>2</v>
      </c>
      <c r="D31" s="16"/>
      <c r="E31" s="43" t="s">
        <v>7</v>
      </c>
      <c r="F31" s="32">
        <v>2</v>
      </c>
      <c r="G31" s="22">
        <v>2</v>
      </c>
    </row>
    <row r="32" spans="1:28" x14ac:dyDescent="0.25">
      <c r="A32" s="43" t="s">
        <v>12</v>
      </c>
      <c r="B32" s="32">
        <v>2</v>
      </c>
      <c r="C32" s="22">
        <v>2</v>
      </c>
      <c r="D32" s="16"/>
      <c r="E32" s="43" t="s">
        <v>12</v>
      </c>
      <c r="F32" s="32">
        <v>2</v>
      </c>
      <c r="G32" s="22">
        <v>2</v>
      </c>
    </row>
    <row r="33" spans="1:7" x14ac:dyDescent="0.25">
      <c r="A33" s="43" t="s">
        <v>9</v>
      </c>
      <c r="B33" s="32">
        <v>2</v>
      </c>
      <c r="C33" s="22">
        <v>2</v>
      </c>
      <c r="D33" s="16"/>
      <c r="E33" s="43" t="s">
        <v>9</v>
      </c>
      <c r="F33" s="32">
        <v>2</v>
      </c>
      <c r="G33" s="22">
        <v>2</v>
      </c>
    </row>
    <row r="34" spans="1:7" x14ac:dyDescent="0.25">
      <c r="A34" s="43" t="s">
        <v>10</v>
      </c>
      <c r="B34" s="32">
        <v>2</v>
      </c>
      <c r="C34" s="22">
        <v>2</v>
      </c>
      <c r="D34" s="16"/>
      <c r="E34" s="20" t="s">
        <v>45</v>
      </c>
      <c r="F34" s="92">
        <v>2</v>
      </c>
      <c r="G34" s="22">
        <v>2</v>
      </c>
    </row>
    <row r="35" spans="1:7" x14ac:dyDescent="0.25">
      <c r="A35" s="20" t="s">
        <v>45</v>
      </c>
      <c r="B35" s="92">
        <v>2</v>
      </c>
      <c r="C35" s="93">
        <v>2</v>
      </c>
      <c r="D35" s="16"/>
      <c r="E35" s="5" t="s">
        <v>46</v>
      </c>
      <c r="F35" s="92">
        <v>2</v>
      </c>
      <c r="G35" s="7">
        <v>2</v>
      </c>
    </row>
    <row r="36" spans="1:7" x14ac:dyDescent="0.25">
      <c r="A36" s="5" t="s">
        <v>46</v>
      </c>
      <c r="B36" s="92">
        <v>2</v>
      </c>
      <c r="C36" s="44">
        <v>2</v>
      </c>
      <c r="D36" s="16"/>
      <c r="E36" s="20" t="s">
        <v>50</v>
      </c>
      <c r="F36" s="92">
        <v>3</v>
      </c>
      <c r="G36" s="7">
        <v>3</v>
      </c>
    </row>
    <row r="37" spans="1:7" x14ac:dyDescent="0.25">
      <c r="A37" s="20" t="s">
        <v>53</v>
      </c>
      <c r="B37" s="92">
        <v>1</v>
      </c>
      <c r="C37" s="44">
        <v>1</v>
      </c>
      <c r="D37" s="16"/>
      <c r="E37" s="20" t="s">
        <v>44</v>
      </c>
      <c r="F37" s="32">
        <v>0</v>
      </c>
      <c r="G37" s="22">
        <v>0</v>
      </c>
    </row>
    <row r="38" spans="1:7" x14ac:dyDescent="0.25">
      <c r="A38" s="20"/>
      <c r="B38" s="40"/>
      <c r="C38" s="44"/>
      <c r="E38" s="20"/>
      <c r="F38" s="6"/>
      <c r="G38" s="7"/>
    </row>
    <row r="39" spans="1:7" x14ac:dyDescent="0.25">
      <c r="A39" s="20" t="s">
        <v>52</v>
      </c>
      <c r="B39" s="32">
        <v>1</v>
      </c>
      <c r="C39" s="93">
        <v>1</v>
      </c>
      <c r="E39" s="20" t="s">
        <v>52</v>
      </c>
      <c r="F39" s="21">
        <v>1</v>
      </c>
      <c r="G39" s="22">
        <v>1</v>
      </c>
    </row>
    <row r="40" spans="1:7" x14ac:dyDescent="0.25">
      <c r="A40" s="20" t="s">
        <v>49</v>
      </c>
      <c r="B40" s="32">
        <v>2</v>
      </c>
      <c r="C40" s="22">
        <v>2</v>
      </c>
      <c r="E40" s="20" t="s">
        <v>14</v>
      </c>
      <c r="F40" s="32">
        <v>2</v>
      </c>
      <c r="G40" s="22">
        <v>2</v>
      </c>
    </row>
    <row r="41" spans="1:7" ht="16.5" thickBot="1" x14ac:dyDescent="0.3">
      <c r="A41" s="24" t="s">
        <v>15</v>
      </c>
      <c r="B41" s="41">
        <v>0.16</v>
      </c>
      <c r="C41" s="26">
        <v>3</v>
      </c>
      <c r="D41" s="16"/>
      <c r="E41" s="24" t="s">
        <v>15</v>
      </c>
      <c r="F41" s="41">
        <v>0.16</v>
      </c>
      <c r="G41" s="26">
        <v>3</v>
      </c>
    </row>
    <row r="42" spans="1:7" ht="16.5" thickBot="1" x14ac:dyDescent="0.3">
      <c r="E42" s="27"/>
      <c r="F42" s="16"/>
      <c r="G42" s="16"/>
    </row>
    <row r="43" spans="1:7" x14ac:dyDescent="0.25">
      <c r="A43" s="17" t="s">
        <v>17</v>
      </c>
      <c r="B43" s="28">
        <f>SUM(B28:B41)</f>
        <v>37.159999999999997</v>
      </c>
      <c r="C43" s="19">
        <f>SUM(C28:C41)</f>
        <v>40</v>
      </c>
      <c r="D43" s="16"/>
      <c r="E43" s="17" t="s">
        <v>23</v>
      </c>
      <c r="F43" s="28">
        <f>SUM(F28:F42)</f>
        <v>37.159999999999997</v>
      </c>
      <c r="G43" s="19">
        <f>SUM(G28:G41)</f>
        <v>40</v>
      </c>
    </row>
    <row r="44" spans="1:7" ht="16.5" thickBot="1" x14ac:dyDescent="0.3">
      <c r="A44" s="24" t="s">
        <v>18</v>
      </c>
      <c r="B44" s="29">
        <f>B43*37.8*0.75</f>
        <v>1053.4859999999999</v>
      </c>
      <c r="C44" s="30"/>
      <c r="D44" s="31"/>
      <c r="E44" s="24" t="s">
        <v>18</v>
      </c>
      <c r="F44" s="29">
        <f>F43*37.8*0.75</f>
        <v>1053.4859999999999</v>
      </c>
      <c r="G44" s="26"/>
    </row>
    <row r="45" spans="1:7" x14ac:dyDescent="0.25">
      <c r="E45" s="27"/>
      <c r="F45" s="31"/>
      <c r="G45" s="31"/>
    </row>
  </sheetData>
  <mergeCells count="5">
    <mergeCell ref="A2:C3"/>
    <mergeCell ref="E2:G3"/>
    <mergeCell ref="I2:K3"/>
    <mergeCell ref="A25:C26"/>
    <mergeCell ref="E25:G26"/>
  </mergeCells>
  <pageMargins left="0.7" right="0.7" top="0.75" bottom="0.75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4E30566C6C9C4EBB8B92D013FA94A4" ma:contentTypeVersion="12" ma:contentTypeDescription="Create a new document." ma:contentTypeScope="" ma:versionID="362eb6ea3bef1028c81e700c30f6529f">
  <xsd:schema xmlns:xsd="http://www.w3.org/2001/XMLSchema" xmlns:xs="http://www.w3.org/2001/XMLSchema" xmlns:p="http://schemas.microsoft.com/office/2006/metadata/properties" xmlns:ns3="684a5a30-b39f-455c-839d-102cbdff8801" xmlns:ns4="c195ede1-5cf9-4f9c-9ab2-45130963f99f" targetNamespace="http://schemas.microsoft.com/office/2006/metadata/properties" ma:root="true" ma:fieldsID="c5ebcb947c0a510edbc3d2fbac85d642" ns3:_="" ns4:_="">
    <xsd:import namespace="684a5a30-b39f-455c-839d-102cbdff8801"/>
    <xsd:import namespace="c195ede1-5cf9-4f9c-9ab2-45130963f99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a5a30-b39f-455c-839d-102cbdff88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5ede1-5cf9-4f9c-9ab2-45130963f9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9DBA61-C529-4D40-93F6-782C4E896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A48288-9262-4FA1-9565-BF9A86C863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4a5a30-b39f-455c-839d-102cbdff8801"/>
    <ds:schemaRef ds:uri="c195ede1-5cf9-4f9c-9ab2-45130963f9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42E3A3-3430-4B6C-A48C-2ECC0F76A4F5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c195ede1-5cf9-4f9c-9ab2-45130963f99f"/>
    <ds:schemaRef ds:uri="http://schemas.microsoft.com/office/infopath/2007/PartnerControls"/>
    <ds:schemaRef ds:uri="http://schemas.openxmlformats.org/package/2006/metadata/core-properties"/>
    <ds:schemaRef ds:uri="684a5a30-b39f-455c-839d-102cbdff880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BK</vt:lpstr>
      <vt:lpstr>GL-TL</vt:lpstr>
      <vt:lpstr>ISK</vt:lpstr>
      <vt:lpstr>BK!Afdrukbereik</vt:lpstr>
      <vt:lpstr>'GL-TL'!Afdrukbereik</vt:lpstr>
      <vt:lpstr>ISK!Afdrukbereik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Fanny Klaasen</cp:lastModifiedBy>
  <cp:revision/>
  <cp:lastPrinted>2022-08-25T11:10:44Z</cp:lastPrinted>
  <dcterms:created xsi:type="dcterms:W3CDTF">2019-12-03T18:03:34Z</dcterms:created>
  <dcterms:modified xsi:type="dcterms:W3CDTF">2022-08-25T11:14:26Z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0x010100634E30566C6C9C4EBB8B92D013FA94A4</vt:lpwstr>
  </property>
</Properties>
</file>